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'Sheet1'!$1:$43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24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FEWEST POINTS DOWN.  FREE FEB 2008 MATCH</t>
        </r>
      </text>
    </comment>
  </commentList>
</comments>
</file>

<file path=xl/sharedStrings.xml><?xml version="1.0" encoding="utf-8"?>
<sst xmlns="http://schemas.openxmlformats.org/spreadsheetml/2006/main" count="124" uniqueCount="57">
  <si>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</si>
  <si>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</si>
  <si>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</si>
  <si>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</si>
  <si>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</si>
  <si>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</si>
  <si>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</si>
  <si>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</si>
  <si>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</si>
  <si>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</si>
  <si>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SSP</t>
  </si>
  <si>
    <t>ESP</t>
  </si>
  <si>
    <t>CDP</t>
  </si>
  <si>
    <t>TIM C</t>
  </si>
  <si>
    <t>MASTER</t>
  </si>
  <si>
    <t>TOTAL TIME</t>
  </si>
  <si>
    <t>TOTAL POINTS DOWN</t>
  </si>
  <si>
    <t>CLASS</t>
  </si>
  <si>
    <t>STAGE 6</t>
  </si>
  <si>
    <t>NOVICE</t>
  </si>
  <si>
    <t>SHARPSHOOTER</t>
  </si>
  <si>
    <t>MARKSMAN</t>
  </si>
  <si>
    <t>TOM M</t>
  </si>
  <si>
    <t>GREG D</t>
  </si>
  <si>
    <t>ROGER S</t>
  </si>
  <si>
    <t>CHUCK D</t>
  </si>
  <si>
    <t>BEN P</t>
  </si>
  <si>
    <t>SCOTT W</t>
  </si>
  <si>
    <t>DAN S</t>
  </si>
  <si>
    <t>HOSER F</t>
  </si>
  <si>
    <t>RAY M</t>
  </si>
  <si>
    <t>UNCLASS</t>
  </si>
  <si>
    <t>RICHARD A</t>
  </si>
  <si>
    <t>ROB A</t>
  </si>
  <si>
    <t>KEVIN G</t>
  </si>
  <si>
    <t>BRAD E</t>
  </si>
  <si>
    <t>JOHN F</t>
  </si>
  <si>
    <t>JIN C</t>
  </si>
  <si>
    <t>TERRI C</t>
  </si>
  <si>
    <t>MATT R</t>
  </si>
  <si>
    <t>DAVID K</t>
  </si>
  <si>
    <t>CAREY H</t>
  </si>
  <si>
    <t>NINJA</t>
  </si>
  <si>
    <t>HUGH B</t>
  </si>
  <si>
    <t>EXPERT</t>
  </si>
  <si>
    <t>SSR</t>
  </si>
  <si>
    <t>STEVE F</t>
  </si>
  <si>
    <t>TOM W</t>
  </si>
  <si>
    <t>ESR</t>
  </si>
  <si>
    <t>KARL A</t>
  </si>
  <si>
    <t>KERRY B</t>
  </si>
  <si>
    <t>JIM C</t>
  </si>
  <si>
    <t>BONNIE R</t>
  </si>
  <si>
    <t>SHOTGUN SIDE MATCH</t>
  </si>
  <si>
    <t>20 JANUARY 2008, PUEBLO IDPA MATCH</t>
  </si>
  <si>
    <t>AUTO</t>
  </si>
  <si>
    <t>PUMP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</si>
</sst>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68" fontId="0" fillId="0" borderId="11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5" fontId="4" fillId="0" borderId="18" xfId="0" applyNumberFormat="1" applyFont="1" applyFill="1" applyBorder="1" applyAlignment="1" applyProtection="1">
      <alignment horizontal="center"/>
      <protection locked="0"/>
    </xf>
    <xf numFmtId="15" fontId="4" fillId="0" borderId="19" xfId="0" applyNumberFormat="1" applyFont="1" applyFill="1" applyBorder="1" applyAlignment="1" applyProtection="1">
      <alignment horizontal="center"/>
      <protection locked="0"/>
    </xf>
    <xf numFmtId="15" fontId="4" fillId="0" borderId="20" xfId="0" applyNumberFormat="1" applyFont="1" applyFill="1" applyBorder="1" applyAlignment="1" applyProtection="1">
      <alignment horizontal="center"/>
      <protection locked="0"/>
    </xf>
    <xf numFmtId="15" fontId="4" fillId="0" borderId="1" xfId="0" applyNumberFormat="1" applyFont="1" applyFill="1" applyBorder="1" applyAlignment="1" applyProtection="1">
      <alignment horizontal="center"/>
      <protection locked="0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15" fontId="4" fillId="0" borderId="21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19" xfId="0" applyNumberFormat="1" applyFont="1" applyFill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168" fontId="0" fillId="0" borderId="25" xfId="0" applyNumberFormat="1" applyFont="1" applyFill="1" applyBorder="1" applyAlignment="1">
      <alignment horizontal="center" vertical="center"/>
    </xf>
    <xf numFmtId="168" fontId="0" fillId="0" borderId="26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168" fontId="0" fillId="0" borderId="28" xfId="0" applyNumberFormat="1" applyFont="1" applyFill="1" applyBorder="1" applyAlignment="1">
      <alignment horizontal="center" vertical="center"/>
    </xf>
    <xf numFmtId="1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5" fontId="2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1">
      <pane ySplit="4" topLeftCell="BM5" activePane="bottomLeft" state="frozen"/>
      <selection pane="topLeft" activeCell="A1" sqref="A1"/>
      <selection pane="bottomLeft" activeCell="B16" sqref="B16:Z16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11" width="9.140625" style="1" customWidth="1"/>
    <col min="112" max="112" width="0" style="1" hidden="1" customWidth="1"/>
    <col min="113" max="16384" width="9.140625" style="1" customWidth="1"/>
  </cols>
  <sheetData>
    <row r="1" spans="1:26" s="4" customFormat="1" ht="12.75" customHeight="1">
      <c r="A1" s="86" t="s">
        <v>54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s="3" customFormat="1" ht="26.25" customHeight="1" thickBo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</row>
    <row r="3" spans="1:26" ht="12" customHeight="1">
      <c r="A3" s="5"/>
      <c r="B3" s="81" t="s">
        <v>0</v>
      </c>
      <c r="C3" s="57" t="s">
        <v>1</v>
      </c>
      <c r="D3" s="57" t="s">
        <v>17</v>
      </c>
      <c r="E3" s="57" t="s">
        <v>2</v>
      </c>
      <c r="F3" s="57"/>
      <c r="G3" s="57"/>
      <c r="H3" s="57" t="s">
        <v>3</v>
      </c>
      <c r="I3" s="57"/>
      <c r="J3" s="57"/>
      <c r="K3" s="57" t="s">
        <v>4</v>
      </c>
      <c r="L3" s="57"/>
      <c r="M3" s="57"/>
      <c r="N3" s="57" t="s">
        <v>5</v>
      </c>
      <c r="O3" s="57"/>
      <c r="P3" s="57"/>
      <c r="Q3" s="57" t="s">
        <v>6</v>
      </c>
      <c r="R3" s="57"/>
      <c r="S3" s="57"/>
      <c r="T3" s="57"/>
      <c r="U3" s="57"/>
      <c r="V3" s="57" t="s">
        <v>18</v>
      </c>
      <c r="W3" s="57"/>
      <c r="X3" s="57"/>
      <c r="Y3" s="57" t="s">
        <v>15</v>
      </c>
      <c r="Z3" s="105" t="s">
        <v>16</v>
      </c>
    </row>
    <row r="4" spans="1:26" ht="13.5" customHeight="1">
      <c r="A4" s="11"/>
      <c r="B4" s="106"/>
      <c r="C4" s="107"/>
      <c r="D4" s="107"/>
      <c r="E4" s="108" t="s">
        <v>8</v>
      </c>
      <c r="F4" s="109" t="s">
        <v>9</v>
      </c>
      <c r="G4" s="108" t="s">
        <v>7</v>
      </c>
      <c r="H4" s="108" t="s">
        <v>8</v>
      </c>
      <c r="I4" s="109" t="s">
        <v>9</v>
      </c>
      <c r="J4" s="108" t="s">
        <v>7</v>
      </c>
      <c r="K4" s="108" t="s">
        <v>8</v>
      </c>
      <c r="L4" s="109" t="s">
        <v>9</v>
      </c>
      <c r="M4" s="108" t="s">
        <v>7</v>
      </c>
      <c r="N4" s="108" t="s">
        <v>8</v>
      </c>
      <c r="O4" s="109" t="s">
        <v>9</v>
      </c>
      <c r="P4" s="108" t="s">
        <v>7</v>
      </c>
      <c r="Q4" s="108" t="s">
        <v>8</v>
      </c>
      <c r="R4" s="109" t="s">
        <v>9</v>
      </c>
      <c r="S4" s="108" t="s">
        <v>7</v>
      </c>
      <c r="T4" s="108"/>
      <c r="U4" s="108"/>
      <c r="V4" s="108" t="s">
        <v>8</v>
      </c>
      <c r="W4" s="109" t="s">
        <v>9</v>
      </c>
      <c r="X4" s="108" t="s">
        <v>7</v>
      </c>
      <c r="Y4" s="107"/>
      <c r="Z4" s="110"/>
    </row>
    <row r="5" spans="1:26" ht="13.5" customHeight="1">
      <c r="A5" s="11"/>
      <c r="B5" s="34" t="s">
        <v>41</v>
      </c>
      <c r="C5" s="27" t="s">
        <v>12</v>
      </c>
      <c r="D5" s="27" t="s">
        <v>20</v>
      </c>
      <c r="E5" s="58">
        <v>31.32</v>
      </c>
      <c r="F5" s="27">
        <v>6</v>
      </c>
      <c r="G5" s="59">
        <f>E5+(F5/2)</f>
        <v>34.32</v>
      </c>
      <c r="H5" s="59">
        <v>10.31</v>
      </c>
      <c r="I5" s="28">
        <v>7</v>
      </c>
      <c r="J5" s="59">
        <f>H5+(I5/2)</f>
        <v>13.81</v>
      </c>
      <c r="K5" s="59">
        <v>47.4</v>
      </c>
      <c r="L5" s="28">
        <v>1</v>
      </c>
      <c r="M5" s="59">
        <f>K5+(L5/2)</f>
        <v>47.9</v>
      </c>
      <c r="N5" s="59">
        <v>5.34</v>
      </c>
      <c r="O5" s="28">
        <v>1</v>
      </c>
      <c r="P5" s="59">
        <f>N5+(O5/2)</f>
        <v>5.84</v>
      </c>
      <c r="Q5" s="59">
        <v>29.45</v>
      </c>
      <c r="R5" s="28">
        <v>10</v>
      </c>
      <c r="S5" s="59">
        <f>Q5+(R5/2)</f>
        <v>34.45</v>
      </c>
      <c r="T5" s="59"/>
      <c r="U5" s="59"/>
      <c r="V5" s="59">
        <v>11.03</v>
      </c>
      <c r="W5" s="28">
        <v>0</v>
      </c>
      <c r="X5" s="59">
        <f>V5+(W5/2)</f>
        <v>11.03</v>
      </c>
      <c r="Y5" s="59">
        <f>G5+J5+M5+P5+S5+X5</f>
        <v>147.35</v>
      </c>
      <c r="Z5" s="61">
        <f>SUM(F5,I5,L5,O5,R5,W5)</f>
        <v>25</v>
      </c>
    </row>
    <row r="6" spans="1:26" ht="13.5" customHeight="1">
      <c r="A6" s="11"/>
      <c r="B6" s="60" t="s">
        <v>38</v>
      </c>
      <c r="C6" s="27" t="s">
        <v>12</v>
      </c>
      <c r="D6" s="27" t="s">
        <v>31</v>
      </c>
      <c r="E6" s="58">
        <v>60.74</v>
      </c>
      <c r="F6" s="27">
        <v>19</v>
      </c>
      <c r="G6" s="59">
        <f>E6+(F6/2)</f>
        <v>70.24000000000001</v>
      </c>
      <c r="H6" s="27">
        <v>10.07</v>
      </c>
      <c r="I6" s="27">
        <v>16</v>
      </c>
      <c r="J6" s="59">
        <f>H6+(I6/2)</f>
        <v>18.07</v>
      </c>
      <c r="K6" s="27">
        <v>57.78</v>
      </c>
      <c r="L6" s="27">
        <v>9</v>
      </c>
      <c r="M6" s="59">
        <f>K6+(L6/2)</f>
        <v>62.28</v>
      </c>
      <c r="N6" s="27">
        <v>8.72</v>
      </c>
      <c r="O6" s="27">
        <v>1</v>
      </c>
      <c r="P6" s="59">
        <f>N6+(O6/2)</f>
        <v>9.22</v>
      </c>
      <c r="Q6" s="27">
        <v>47.42</v>
      </c>
      <c r="R6" s="27">
        <v>25</v>
      </c>
      <c r="S6" s="59">
        <f>Q6+(R6/2)</f>
        <v>59.92</v>
      </c>
      <c r="T6" s="27"/>
      <c r="U6" s="59"/>
      <c r="V6" s="59">
        <v>13.94</v>
      </c>
      <c r="W6" s="28">
        <v>10</v>
      </c>
      <c r="X6" s="59">
        <f>V6+(W6/2)</f>
        <v>18.939999999999998</v>
      </c>
      <c r="Y6" s="59">
        <f>G6+J6+M6+P6+S6+X6</f>
        <v>238.67000000000002</v>
      </c>
      <c r="Z6" s="61">
        <f>SUM(F6,I6,L6,O6,R6,W6)</f>
        <v>80</v>
      </c>
    </row>
    <row r="7" spans="1:26" ht="12.75" customHeight="1">
      <c r="A7" s="23"/>
      <c r="B7" s="60" t="s">
        <v>40</v>
      </c>
      <c r="C7" s="27" t="s">
        <v>12</v>
      </c>
      <c r="D7" s="27" t="s">
        <v>19</v>
      </c>
      <c r="E7" s="58">
        <v>61.13</v>
      </c>
      <c r="F7" s="27">
        <v>2</v>
      </c>
      <c r="G7" s="59">
        <f>E7+(F7/2)</f>
        <v>62.13</v>
      </c>
      <c r="H7" s="27">
        <v>18.9</v>
      </c>
      <c r="I7" s="27">
        <v>21</v>
      </c>
      <c r="J7" s="59">
        <f>H7+(I7/2)</f>
        <v>29.4</v>
      </c>
      <c r="K7" s="27">
        <v>64.3</v>
      </c>
      <c r="L7" s="27">
        <v>63</v>
      </c>
      <c r="M7" s="59">
        <f>K7+(L7/2)</f>
        <v>95.8</v>
      </c>
      <c r="N7" s="27">
        <v>8.51</v>
      </c>
      <c r="O7" s="27">
        <v>0</v>
      </c>
      <c r="P7" s="59">
        <f>N7+(O7/2)</f>
        <v>8.51</v>
      </c>
      <c r="Q7" s="27">
        <v>55.98</v>
      </c>
      <c r="R7" s="27">
        <v>8</v>
      </c>
      <c r="S7" s="59">
        <f>Q7+(R7/2)</f>
        <v>59.98</v>
      </c>
      <c r="T7" s="27"/>
      <c r="U7" s="59"/>
      <c r="V7" s="59">
        <v>13.37</v>
      </c>
      <c r="W7" s="28">
        <v>0</v>
      </c>
      <c r="X7" s="59">
        <f>V7+(W7/2)</f>
        <v>13.37</v>
      </c>
      <c r="Y7" s="59">
        <f>G7+J7+M7+P7+S7+X7</f>
        <v>269.18999999999994</v>
      </c>
      <c r="Z7" s="61">
        <f>SUM(F7,I7,L7,O7,R7,W7)</f>
        <v>94</v>
      </c>
    </row>
    <row r="8" spans="1:26" ht="12.75" customHeight="1" thickBot="1">
      <c r="A8" s="23"/>
      <c r="B8" s="70" t="s">
        <v>39</v>
      </c>
      <c r="C8" s="71" t="s">
        <v>12</v>
      </c>
      <c r="D8" s="71" t="s">
        <v>31</v>
      </c>
      <c r="E8" s="72">
        <v>59.28</v>
      </c>
      <c r="F8" s="71">
        <v>47</v>
      </c>
      <c r="G8" s="73">
        <f>E8+(F8/2)</f>
        <v>82.78</v>
      </c>
      <c r="H8" s="71">
        <v>18.07</v>
      </c>
      <c r="I8" s="71">
        <v>16</v>
      </c>
      <c r="J8" s="73">
        <f>H8+(I8/2)</f>
        <v>26.07</v>
      </c>
      <c r="K8" s="71">
        <v>78.17</v>
      </c>
      <c r="L8" s="71">
        <v>41</v>
      </c>
      <c r="M8" s="73">
        <f>K8+(L8/2)</f>
        <v>98.67</v>
      </c>
      <c r="N8" s="71">
        <v>6.56</v>
      </c>
      <c r="O8" s="71">
        <v>3</v>
      </c>
      <c r="P8" s="73">
        <f>N8+(O8/2)</f>
        <v>8.059999999999999</v>
      </c>
      <c r="Q8" s="71">
        <v>53.78</v>
      </c>
      <c r="R8" s="71">
        <v>30</v>
      </c>
      <c r="S8" s="73">
        <f>Q8+(R8/2)</f>
        <v>68.78</v>
      </c>
      <c r="T8" s="71"/>
      <c r="U8" s="71"/>
      <c r="V8" s="71">
        <v>10.92</v>
      </c>
      <c r="W8" s="71">
        <v>0</v>
      </c>
      <c r="X8" s="73">
        <f>V8+(W8/2)</f>
        <v>10.92</v>
      </c>
      <c r="Y8" s="73">
        <f>G8+J8+M8+P8+S8+X8</f>
        <v>295.28000000000003</v>
      </c>
      <c r="Z8" s="75">
        <f>SUM(F8,I8,L8,O8,R8,W8)</f>
        <v>137</v>
      </c>
    </row>
    <row r="9" spans="1:26" ht="12.75" customHeight="1" thickBot="1">
      <c r="A9" s="23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5"/>
    </row>
    <row r="10" spans="1:26" ht="12.75" customHeight="1">
      <c r="A10" s="23"/>
      <c r="B10" s="76" t="s">
        <v>29</v>
      </c>
      <c r="C10" s="77" t="s">
        <v>11</v>
      </c>
      <c r="D10" s="77" t="s">
        <v>14</v>
      </c>
      <c r="E10" s="78">
        <v>33.28</v>
      </c>
      <c r="F10" s="77">
        <v>1</v>
      </c>
      <c r="G10" s="79">
        <f aca="true" t="shared" si="0" ref="G10:G15">E10+(F10/2)</f>
        <v>33.78</v>
      </c>
      <c r="H10" s="79">
        <v>9.26</v>
      </c>
      <c r="I10" s="80">
        <v>33</v>
      </c>
      <c r="J10" s="79">
        <f aca="true" t="shared" si="1" ref="J10:J15">H10+(I10/2)</f>
        <v>25.759999999999998</v>
      </c>
      <c r="K10" s="79">
        <v>22.7</v>
      </c>
      <c r="L10" s="80">
        <v>7</v>
      </c>
      <c r="M10" s="79">
        <f aca="true" t="shared" si="2" ref="M10:M15">K10+(L10/2)</f>
        <v>26.2</v>
      </c>
      <c r="N10" s="79">
        <v>3.76</v>
      </c>
      <c r="O10" s="80">
        <v>1</v>
      </c>
      <c r="P10" s="79">
        <f aca="true" t="shared" si="3" ref="P10:P15">N10+(O10/2)</f>
        <v>4.26</v>
      </c>
      <c r="Q10" s="79">
        <v>20.27</v>
      </c>
      <c r="R10" s="80">
        <v>1</v>
      </c>
      <c r="S10" s="79">
        <f aca="true" t="shared" si="4" ref="S10:S15">Q10+(R10/2)</f>
        <v>20.77</v>
      </c>
      <c r="T10" s="79"/>
      <c r="U10" s="79"/>
      <c r="V10" s="79">
        <v>5.01</v>
      </c>
      <c r="W10" s="80">
        <v>0</v>
      </c>
      <c r="X10" s="79">
        <f aca="true" t="shared" si="5" ref="X10:X15">V10+(W10/2)</f>
        <v>5.01</v>
      </c>
      <c r="Y10" s="79">
        <f aca="true" t="shared" si="6" ref="Y10:Y15">G10+J10+M10+P10+S10+X10</f>
        <v>115.78</v>
      </c>
      <c r="Z10" s="82">
        <f aca="true" t="shared" si="7" ref="Z10:Z15">SUM(F10,I10,L10,O10,R10,W10)</f>
        <v>43</v>
      </c>
    </row>
    <row r="11" spans="1:26" ht="12.75" customHeight="1">
      <c r="A11" s="23"/>
      <c r="B11" s="60" t="s">
        <v>34</v>
      </c>
      <c r="C11" s="27" t="s">
        <v>11</v>
      </c>
      <c r="D11" s="27" t="s">
        <v>31</v>
      </c>
      <c r="E11" s="58">
        <v>31.98</v>
      </c>
      <c r="F11" s="27">
        <v>1</v>
      </c>
      <c r="G11" s="59">
        <f t="shared" si="0"/>
        <v>32.480000000000004</v>
      </c>
      <c r="H11" s="27">
        <v>8.51</v>
      </c>
      <c r="I11" s="27">
        <v>8</v>
      </c>
      <c r="J11" s="59">
        <f t="shared" si="1"/>
        <v>12.51</v>
      </c>
      <c r="K11" s="27">
        <v>46.2</v>
      </c>
      <c r="L11" s="27">
        <v>4</v>
      </c>
      <c r="M11" s="59">
        <f t="shared" si="2"/>
        <v>48.2</v>
      </c>
      <c r="N11" s="27">
        <v>5.07</v>
      </c>
      <c r="O11" s="27">
        <v>1</v>
      </c>
      <c r="P11" s="59">
        <f t="shared" si="3"/>
        <v>5.57</v>
      </c>
      <c r="Q11" s="27">
        <v>28.05</v>
      </c>
      <c r="R11" s="27">
        <v>0</v>
      </c>
      <c r="S11" s="59">
        <f t="shared" si="4"/>
        <v>28.05</v>
      </c>
      <c r="T11" s="27"/>
      <c r="U11" s="59"/>
      <c r="V11" s="59">
        <v>9.63</v>
      </c>
      <c r="W11" s="28">
        <v>0</v>
      </c>
      <c r="X11" s="59">
        <f t="shared" si="5"/>
        <v>9.63</v>
      </c>
      <c r="Y11" s="59">
        <f t="shared" si="6"/>
        <v>136.44</v>
      </c>
      <c r="Z11" s="61">
        <f t="shared" si="7"/>
        <v>14</v>
      </c>
    </row>
    <row r="12" spans="1:26" ht="12.75" customHeight="1">
      <c r="A12" s="23"/>
      <c r="B12" s="60" t="s">
        <v>33</v>
      </c>
      <c r="C12" s="27" t="s">
        <v>11</v>
      </c>
      <c r="D12" s="27" t="s">
        <v>31</v>
      </c>
      <c r="E12" s="59">
        <v>36.32</v>
      </c>
      <c r="F12" s="28">
        <v>94</v>
      </c>
      <c r="G12" s="59">
        <f t="shared" si="0"/>
        <v>83.32</v>
      </c>
      <c r="H12" s="59">
        <v>13.04</v>
      </c>
      <c r="I12" s="28">
        <v>20</v>
      </c>
      <c r="J12" s="59">
        <f t="shared" si="1"/>
        <v>23.04</v>
      </c>
      <c r="K12" s="59">
        <v>68.02</v>
      </c>
      <c r="L12" s="28">
        <v>28</v>
      </c>
      <c r="M12" s="59">
        <f t="shared" si="2"/>
        <v>82.02</v>
      </c>
      <c r="N12" s="59">
        <v>6.27</v>
      </c>
      <c r="O12" s="28">
        <v>6</v>
      </c>
      <c r="P12" s="59">
        <f t="shared" si="3"/>
        <v>9.27</v>
      </c>
      <c r="Q12" s="59">
        <v>35.69</v>
      </c>
      <c r="R12" s="28">
        <v>72</v>
      </c>
      <c r="S12" s="59">
        <f t="shared" si="4"/>
        <v>71.69</v>
      </c>
      <c r="T12" s="59"/>
      <c r="U12" s="59"/>
      <c r="V12" s="59">
        <v>12.38</v>
      </c>
      <c r="W12" s="28">
        <v>0</v>
      </c>
      <c r="X12" s="59">
        <f t="shared" si="5"/>
        <v>12.38</v>
      </c>
      <c r="Y12" s="59">
        <f t="shared" si="6"/>
        <v>281.72</v>
      </c>
      <c r="Z12" s="61">
        <f t="shared" si="7"/>
        <v>220</v>
      </c>
    </row>
    <row r="13" spans="1:26" ht="12.75" customHeight="1">
      <c r="A13" s="23"/>
      <c r="B13" s="60" t="s">
        <v>43</v>
      </c>
      <c r="C13" s="27" t="s">
        <v>11</v>
      </c>
      <c r="D13" s="27" t="s">
        <v>31</v>
      </c>
      <c r="E13" s="58">
        <v>50.81</v>
      </c>
      <c r="F13" s="27">
        <v>9</v>
      </c>
      <c r="G13" s="59">
        <f t="shared" si="0"/>
        <v>55.31</v>
      </c>
      <c r="H13" s="59">
        <v>11.92</v>
      </c>
      <c r="I13" s="28">
        <v>36</v>
      </c>
      <c r="J13" s="59">
        <f t="shared" si="1"/>
        <v>29.92</v>
      </c>
      <c r="K13" s="59">
        <v>72.85</v>
      </c>
      <c r="L13" s="28">
        <v>48</v>
      </c>
      <c r="M13" s="59">
        <f t="shared" si="2"/>
        <v>96.85</v>
      </c>
      <c r="N13" s="59">
        <v>5.21</v>
      </c>
      <c r="O13" s="28">
        <v>0</v>
      </c>
      <c r="P13" s="59">
        <f t="shared" si="3"/>
        <v>5.21</v>
      </c>
      <c r="Q13" s="59">
        <v>46.84</v>
      </c>
      <c r="R13" s="28">
        <v>5</v>
      </c>
      <c r="S13" s="59">
        <f t="shared" si="4"/>
        <v>49.34</v>
      </c>
      <c r="T13" s="59"/>
      <c r="U13" s="59"/>
      <c r="V13" s="59">
        <v>48.85</v>
      </c>
      <c r="W13" s="28">
        <v>0</v>
      </c>
      <c r="X13" s="59">
        <f t="shared" si="5"/>
        <v>48.85</v>
      </c>
      <c r="Y13" s="59">
        <f t="shared" si="6"/>
        <v>285.48</v>
      </c>
      <c r="Z13" s="61">
        <f t="shared" si="7"/>
        <v>98</v>
      </c>
    </row>
    <row r="14" spans="1:26" ht="12.75" customHeight="1">
      <c r="A14" s="23"/>
      <c r="B14" s="60" t="s">
        <v>49</v>
      </c>
      <c r="C14" s="27" t="s">
        <v>11</v>
      </c>
      <c r="D14" s="27" t="s">
        <v>19</v>
      </c>
      <c r="E14" s="58">
        <v>78.92</v>
      </c>
      <c r="F14" s="27">
        <v>1</v>
      </c>
      <c r="G14" s="59">
        <f t="shared" si="0"/>
        <v>79.42</v>
      </c>
      <c r="H14" s="27">
        <v>20.02</v>
      </c>
      <c r="I14" s="28">
        <v>17</v>
      </c>
      <c r="J14" s="59">
        <f t="shared" si="1"/>
        <v>28.52</v>
      </c>
      <c r="K14" s="27">
        <v>107.93</v>
      </c>
      <c r="L14" s="28">
        <v>29</v>
      </c>
      <c r="M14" s="59">
        <f t="shared" si="2"/>
        <v>122.43</v>
      </c>
      <c r="N14" s="27">
        <v>13.65</v>
      </c>
      <c r="O14" s="28">
        <v>0</v>
      </c>
      <c r="P14" s="59">
        <f t="shared" si="3"/>
        <v>13.65</v>
      </c>
      <c r="Q14" s="27">
        <v>89.94</v>
      </c>
      <c r="R14" s="28">
        <v>10</v>
      </c>
      <c r="S14" s="59">
        <f t="shared" si="4"/>
        <v>94.94</v>
      </c>
      <c r="T14" s="27"/>
      <c r="U14" s="27"/>
      <c r="V14" s="27">
        <v>60.06</v>
      </c>
      <c r="W14" s="28">
        <v>0</v>
      </c>
      <c r="X14" s="59">
        <f t="shared" si="5"/>
        <v>60.06</v>
      </c>
      <c r="Y14" s="59">
        <f t="shared" si="6"/>
        <v>399.02000000000004</v>
      </c>
      <c r="Z14" s="61">
        <f t="shared" si="7"/>
        <v>57</v>
      </c>
    </row>
    <row r="15" spans="1:26" ht="12.75" customHeight="1" thickBot="1">
      <c r="A15" s="23"/>
      <c r="B15" s="70" t="s">
        <v>25</v>
      </c>
      <c r="C15" s="71" t="s">
        <v>11</v>
      </c>
      <c r="D15" s="71" t="s">
        <v>19</v>
      </c>
      <c r="E15" s="72">
        <v>117.22</v>
      </c>
      <c r="F15" s="71">
        <v>0</v>
      </c>
      <c r="G15" s="73">
        <f t="shared" si="0"/>
        <v>117.22</v>
      </c>
      <c r="H15" s="73">
        <v>16.01</v>
      </c>
      <c r="I15" s="74">
        <v>14</v>
      </c>
      <c r="J15" s="73">
        <f t="shared" si="1"/>
        <v>23.01</v>
      </c>
      <c r="K15" s="73">
        <v>135.11</v>
      </c>
      <c r="L15" s="74">
        <v>101</v>
      </c>
      <c r="M15" s="73">
        <f t="shared" si="2"/>
        <v>185.61</v>
      </c>
      <c r="N15" s="73">
        <v>3.82</v>
      </c>
      <c r="O15" s="74">
        <v>2</v>
      </c>
      <c r="P15" s="73">
        <f t="shared" si="3"/>
        <v>4.82</v>
      </c>
      <c r="Q15" s="73">
        <v>89.5</v>
      </c>
      <c r="R15" s="74">
        <v>24</v>
      </c>
      <c r="S15" s="73">
        <f t="shared" si="4"/>
        <v>101.5</v>
      </c>
      <c r="T15" s="73"/>
      <c r="U15" s="73"/>
      <c r="V15" s="73">
        <v>41.32</v>
      </c>
      <c r="W15" s="74">
        <v>10</v>
      </c>
      <c r="X15" s="73">
        <f t="shared" si="5"/>
        <v>46.32</v>
      </c>
      <c r="Y15" s="73">
        <f t="shared" si="6"/>
        <v>478.48</v>
      </c>
      <c r="Z15" s="75">
        <f t="shared" si="7"/>
        <v>151</v>
      </c>
    </row>
    <row r="16" spans="1:26" ht="13.5" customHeight="1" thickBot="1">
      <c r="A16" s="11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</row>
    <row r="17" spans="1:26" ht="13.5" customHeight="1">
      <c r="A17" s="11"/>
      <c r="B17" s="76" t="s">
        <v>50</v>
      </c>
      <c r="C17" s="77" t="s">
        <v>48</v>
      </c>
      <c r="D17" s="77" t="s">
        <v>21</v>
      </c>
      <c r="E17" s="78">
        <v>79.61</v>
      </c>
      <c r="F17" s="77">
        <v>1</v>
      </c>
      <c r="G17" s="79">
        <f>E17+(F17/2)</f>
        <v>80.11</v>
      </c>
      <c r="H17" s="79">
        <v>18.21</v>
      </c>
      <c r="I17" s="80">
        <v>2</v>
      </c>
      <c r="J17" s="79">
        <f>H17+(I17/2)</f>
        <v>19.21</v>
      </c>
      <c r="K17" s="79">
        <v>94.35</v>
      </c>
      <c r="L17" s="80">
        <v>2</v>
      </c>
      <c r="M17" s="79">
        <f>K17+(L17/2)</f>
        <v>95.35</v>
      </c>
      <c r="N17" s="79">
        <v>6.85</v>
      </c>
      <c r="O17" s="80">
        <v>2</v>
      </c>
      <c r="P17" s="79">
        <f>N17+(O17/2)</f>
        <v>7.85</v>
      </c>
      <c r="Q17" s="79">
        <v>71.87</v>
      </c>
      <c r="R17" s="80">
        <v>0</v>
      </c>
      <c r="S17" s="79">
        <f>Q17+(R17/2)</f>
        <v>71.87</v>
      </c>
      <c r="T17" s="79"/>
      <c r="U17" s="79"/>
      <c r="V17" s="79">
        <v>24.86</v>
      </c>
      <c r="W17" s="80">
        <v>0</v>
      </c>
      <c r="X17" s="79">
        <f>V17+(W17/2)</f>
        <v>24.86</v>
      </c>
      <c r="Y17" s="79">
        <f>G17+J17+M17+P17+S17+X17</f>
        <v>299.25</v>
      </c>
      <c r="Z17" s="82">
        <f>SUM(F17,I17,L17,O17,R17,W17)</f>
        <v>7</v>
      </c>
    </row>
    <row r="18" spans="1:26" ht="12.75" customHeight="1" thickBot="1">
      <c r="A18" s="23"/>
      <c r="B18" s="70" t="s">
        <v>47</v>
      </c>
      <c r="C18" s="71" t="s">
        <v>48</v>
      </c>
      <c r="D18" s="71" t="s">
        <v>31</v>
      </c>
      <c r="E18" s="72">
        <v>85</v>
      </c>
      <c r="F18" s="71">
        <v>4</v>
      </c>
      <c r="G18" s="73">
        <f>E18+(F18/2)</f>
        <v>87</v>
      </c>
      <c r="H18" s="71">
        <v>21.24</v>
      </c>
      <c r="I18" s="74">
        <v>26</v>
      </c>
      <c r="J18" s="73">
        <f>H18+(I18/2)</f>
        <v>34.239999999999995</v>
      </c>
      <c r="K18" s="71">
        <v>77.51</v>
      </c>
      <c r="L18" s="74">
        <v>126</v>
      </c>
      <c r="M18" s="73">
        <f>K18+(L18/2)</f>
        <v>140.51</v>
      </c>
      <c r="N18" s="71">
        <v>9.36</v>
      </c>
      <c r="O18" s="74">
        <v>2</v>
      </c>
      <c r="P18" s="73">
        <f>N18+(O18/2)</f>
        <v>10.36</v>
      </c>
      <c r="Q18" s="71">
        <v>71.34</v>
      </c>
      <c r="R18" s="74">
        <v>3</v>
      </c>
      <c r="S18" s="73">
        <f>Q18+(R18/2)</f>
        <v>72.84</v>
      </c>
      <c r="T18" s="71"/>
      <c r="U18" s="71"/>
      <c r="V18" s="71">
        <v>33.7</v>
      </c>
      <c r="W18" s="74">
        <v>0</v>
      </c>
      <c r="X18" s="73">
        <f>V18+(W18/2)</f>
        <v>33.7</v>
      </c>
      <c r="Y18" s="73">
        <f>G18+J18+M18+P18+S18+X18</f>
        <v>378.65000000000003</v>
      </c>
      <c r="Z18" s="75">
        <f>SUM(F18,I18,L18,O18,R18,W18)</f>
        <v>161</v>
      </c>
    </row>
    <row r="19" spans="1:26" s="29" customFormat="1" ht="12.75" customHeight="1" thickBot="1">
      <c r="A19" s="44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5"/>
    </row>
    <row r="20" spans="1:26" s="29" customFormat="1" ht="12.75" customHeight="1">
      <c r="A20" s="44"/>
      <c r="B20" s="76" t="s">
        <v>24</v>
      </c>
      <c r="C20" s="77" t="s">
        <v>10</v>
      </c>
      <c r="D20" s="77" t="s">
        <v>44</v>
      </c>
      <c r="E20" s="78">
        <v>26.7</v>
      </c>
      <c r="F20" s="77">
        <v>8</v>
      </c>
      <c r="G20" s="79">
        <f aca="true" t="shared" si="8" ref="G20:G32">E20+(F20/2)</f>
        <v>30.7</v>
      </c>
      <c r="H20" s="79">
        <v>9.67</v>
      </c>
      <c r="I20" s="80">
        <v>14</v>
      </c>
      <c r="J20" s="79">
        <f aca="true" t="shared" si="9" ref="J20:J32">H20+(I20/2)</f>
        <v>16.67</v>
      </c>
      <c r="K20" s="79">
        <v>29.06</v>
      </c>
      <c r="L20" s="80">
        <v>0</v>
      </c>
      <c r="M20" s="79">
        <f aca="true" t="shared" si="10" ref="M20:M32">K20+(L20/2)</f>
        <v>29.06</v>
      </c>
      <c r="N20" s="79">
        <v>4.4</v>
      </c>
      <c r="O20" s="80">
        <v>1</v>
      </c>
      <c r="P20" s="79">
        <f aca="true" t="shared" si="11" ref="P20:P32">N20+(O20/2)</f>
        <v>4.9</v>
      </c>
      <c r="Q20" s="79">
        <v>25.1</v>
      </c>
      <c r="R20" s="80">
        <v>1</v>
      </c>
      <c r="S20" s="79">
        <f aca="true" t="shared" si="12" ref="S20:S32">Q20+(R20/2)</f>
        <v>25.6</v>
      </c>
      <c r="T20" s="79"/>
      <c r="U20" s="79"/>
      <c r="V20" s="79">
        <v>7.48</v>
      </c>
      <c r="W20" s="80">
        <v>0</v>
      </c>
      <c r="X20" s="79">
        <f aca="true" t="shared" si="13" ref="X20:X32">V20+(W20/2)</f>
        <v>7.48</v>
      </c>
      <c r="Y20" s="79">
        <f aca="true" t="shared" si="14" ref="Y20:Y32">G20+J20+M20+P20+S20+X20</f>
        <v>114.41000000000001</v>
      </c>
      <c r="Z20" s="82">
        <f aca="true" t="shared" si="15" ref="Z20:Z32">SUM(F20,I20,L20,O20,R20,W20)</f>
        <v>24</v>
      </c>
    </row>
    <row r="21" spans="1:26" ht="12.75" customHeight="1">
      <c r="A21" s="23"/>
      <c r="B21" s="60" t="s">
        <v>22</v>
      </c>
      <c r="C21" s="27" t="s">
        <v>10</v>
      </c>
      <c r="D21" s="27" t="s">
        <v>20</v>
      </c>
      <c r="E21" s="58">
        <v>28.08</v>
      </c>
      <c r="F21" s="27">
        <v>6</v>
      </c>
      <c r="G21" s="59">
        <f t="shared" si="8"/>
        <v>31.08</v>
      </c>
      <c r="H21" s="59">
        <v>10.95</v>
      </c>
      <c r="I21" s="28">
        <v>24</v>
      </c>
      <c r="J21" s="59">
        <f t="shared" si="9"/>
        <v>22.95</v>
      </c>
      <c r="K21" s="59">
        <v>21.09</v>
      </c>
      <c r="L21" s="28">
        <v>1</v>
      </c>
      <c r="M21" s="59">
        <f t="shared" si="10"/>
        <v>21.59</v>
      </c>
      <c r="N21" s="59">
        <v>4.75</v>
      </c>
      <c r="O21" s="28">
        <v>1</v>
      </c>
      <c r="P21" s="59">
        <f t="shared" si="11"/>
        <v>5.25</v>
      </c>
      <c r="Q21" s="59">
        <v>28.13</v>
      </c>
      <c r="R21" s="28">
        <v>2</v>
      </c>
      <c r="S21" s="59">
        <f t="shared" si="12"/>
        <v>29.13</v>
      </c>
      <c r="T21" s="59"/>
      <c r="U21" s="59"/>
      <c r="V21" s="59">
        <v>13.43</v>
      </c>
      <c r="W21" s="28">
        <v>0</v>
      </c>
      <c r="X21" s="59">
        <f t="shared" si="13"/>
        <v>13.43</v>
      </c>
      <c r="Y21" s="59">
        <f t="shared" si="14"/>
        <v>123.43</v>
      </c>
      <c r="Z21" s="61">
        <f t="shared" si="15"/>
        <v>34</v>
      </c>
    </row>
    <row r="22" spans="1:26" ht="12.75" customHeight="1">
      <c r="A22" s="23"/>
      <c r="B22" s="60" t="s">
        <v>35</v>
      </c>
      <c r="C22" s="27" t="s">
        <v>10</v>
      </c>
      <c r="D22" s="27" t="s">
        <v>20</v>
      </c>
      <c r="E22" s="58">
        <v>31.22</v>
      </c>
      <c r="F22" s="27">
        <v>6</v>
      </c>
      <c r="G22" s="59">
        <f t="shared" si="8"/>
        <v>34.22</v>
      </c>
      <c r="H22" s="27">
        <v>4.5</v>
      </c>
      <c r="I22" s="27">
        <v>0</v>
      </c>
      <c r="J22" s="59">
        <f t="shared" si="9"/>
        <v>4.5</v>
      </c>
      <c r="K22" s="27">
        <v>40.98</v>
      </c>
      <c r="L22" s="27">
        <v>24</v>
      </c>
      <c r="M22" s="59">
        <f t="shared" si="10"/>
        <v>52.98</v>
      </c>
      <c r="N22" s="27">
        <v>4.84</v>
      </c>
      <c r="O22" s="27">
        <v>0</v>
      </c>
      <c r="P22" s="59">
        <f t="shared" si="11"/>
        <v>4.84</v>
      </c>
      <c r="Q22" s="27">
        <v>30.93</v>
      </c>
      <c r="R22" s="27">
        <v>3</v>
      </c>
      <c r="S22" s="59">
        <f t="shared" si="12"/>
        <v>32.43</v>
      </c>
      <c r="T22" s="27"/>
      <c r="U22" s="59"/>
      <c r="V22" s="59">
        <v>8.67</v>
      </c>
      <c r="W22" s="28">
        <v>0</v>
      </c>
      <c r="X22" s="59">
        <f t="shared" si="13"/>
        <v>8.67</v>
      </c>
      <c r="Y22" s="59">
        <f t="shared" si="14"/>
        <v>137.64</v>
      </c>
      <c r="Z22" s="61">
        <f t="shared" si="15"/>
        <v>33</v>
      </c>
    </row>
    <row r="23" spans="1:26" s="29" customFormat="1" ht="12.75" customHeight="1">
      <c r="A23" s="35"/>
      <c r="B23" s="60" t="s">
        <v>13</v>
      </c>
      <c r="C23" s="27" t="s">
        <v>10</v>
      </c>
      <c r="D23" s="27" t="s">
        <v>42</v>
      </c>
      <c r="E23" s="58">
        <v>37.8</v>
      </c>
      <c r="F23" s="27">
        <v>1</v>
      </c>
      <c r="G23" s="59">
        <f t="shared" si="8"/>
        <v>38.3</v>
      </c>
      <c r="H23" s="27">
        <v>9.75</v>
      </c>
      <c r="I23" s="27">
        <v>18</v>
      </c>
      <c r="J23" s="59">
        <f t="shared" si="9"/>
        <v>18.75</v>
      </c>
      <c r="K23" s="27">
        <v>46.87</v>
      </c>
      <c r="L23" s="27">
        <v>6</v>
      </c>
      <c r="M23" s="59">
        <f t="shared" si="10"/>
        <v>49.87</v>
      </c>
      <c r="N23" s="27">
        <v>5.05</v>
      </c>
      <c r="O23" s="27">
        <v>1</v>
      </c>
      <c r="P23" s="59">
        <f t="shared" si="11"/>
        <v>5.55</v>
      </c>
      <c r="Q23" s="27">
        <v>32.36</v>
      </c>
      <c r="R23" s="27">
        <v>13</v>
      </c>
      <c r="S23" s="59">
        <f t="shared" si="12"/>
        <v>38.86</v>
      </c>
      <c r="T23" s="27"/>
      <c r="U23" s="27"/>
      <c r="V23" s="27">
        <v>10.28</v>
      </c>
      <c r="W23" s="27">
        <v>0</v>
      </c>
      <c r="X23" s="59">
        <f t="shared" si="13"/>
        <v>10.28</v>
      </c>
      <c r="Y23" s="59">
        <f t="shared" si="14"/>
        <v>161.60999999999999</v>
      </c>
      <c r="Z23" s="61">
        <f t="shared" si="15"/>
        <v>39</v>
      </c>
    </row>
    <row r="24" spans="1:26" ht="12.75" customHeight="1">
      <c r="A24" s="11"/>
      <c r="B24" s="60" t="s">
        <v>36</v>
      </c>
      <c r="C24" s="27" t="s">
        <v>10</v>
      </c>
      <c r="D24" s="27" t="s">
        <v>31</v>
      </c>
      <c r="E24" s="58">
        <v>51.97</v>
      </c>
      <c r="F24" s="27">
        <v>0</v>
      </c>
      <c r="G24" s="59">
        <f t="shared" si="8"/>
        <v>51.97</v>
      </c>
      <c r="H24" s="27">
        <v>13.55</v>
      </c>
      <c r="I24" s="27">
        <v>0</v>
      </c>
      <c r="J24" s="59">
        <f t="shared" si="9"/>
        <v>13.55</v>
      </c>
      <c r="K24" s="27">
        <v>33.62</v>
      </c>
      <c r="L24" s="27">
        <v>3</v>
      </c>
      <c r="M24" s="59">
        <f t="shared" si="10"/>
        <v>35.12</v>
      </c>
      <c r="N24" s="27">
        <v>5.81</v>
      </c>
      <c r="O24" s="27">
        <v>1</v>
      </c>
      <c r="P24" s="59">
        <f t="shared" si="11"/>
        <v>6.31</v>
      </c>
      <c r="Q24" s="27">
        <v>46.42</v>
      </c>
      <c r="R24" s="27">
        <v>0</v>
      </c>
      <c r="S24" s="59">
        <f t="shared" si="12"/>
        <v>46.42</v>
      </c>
      <c r="T24" s="27"/>
      <c r="U24" s="59"/>
      <c r="V24" s="59">
        <v>9.76</v>
      </c>
      <c r="W24" s="28">
        <v>0</v>
      </c>
      <c r="X24" s="59">
        <f t="shared" si="13"/>
        <v>9.76</v>
      </c>
      <c r="Y24" s="59">
        <f t="shared" si="14"/>
        <v>163.13</v>
      </c>
      <c r="Z24" s="61">
        <f t="shared" si="15"/>
        <v>4</v>
      </c>
    </row>
    <row r="25" spans="1:26" ht="12.75" customHeight="1">
      <c r="A25" s="11"/>
      <c r="B25" s="60" t="s">
        <v>52</v>
      </c>
      <c r="C25" s="27" t="s">
        <v>10</v>
      </c>
      <c r="D25" s="27" t="s">
        <v>21</v>
      </c>
      <c r="E25" s="58">
        <v>58.04</v>
      </c>
      <c r="F25" s="27">
        <v>2</v>
      </c>
      <c r="G25" s="59">
        <f t="shared" si="8"/>
        <v>59.04</v>
      </c>
      <c r="H25" s="59">
        <v>12.06</v>
      </c>
      <c r="I25" s="28">
        <v>10</v>
      </c>
      <c r="J25" s="59">
        <f t="shared" si="9"/>
        <v>17.060000000000002</v>
      </c>
      <c r="K25" s="59">
        <v>55.85</v>
      </c>
      <c r="L25" s="28">
        <v>7</v>
      </c>
      <c r="M25" s="59">
        <f t="shared" si="10"/>
        <v>59.35</v>
      </c>
      <c r="N25" s="59">
        <v>4.44</v>
      </c>
      <c r="O25" s="28">
        <v>3</v>
      </c>
      <c r="P25" s="59">
        <f t="shared" si="11"/>
        <v>5.94</v>
      </c>
      <c r="Q25" s="59">
        <v>34.31</v>
      </c>
      <c r="R25" s="28">
        <v>8</v>
      </c>
      <c r="S25" s="59">
        <f t="shared" si="12"/>
        <v>38.31</v>
      </c>
      <c r="T25" s="59"/>
      <c r="U25" s="59"/>
      <c r="V25" s="59">
        <v>10.24</v>
      </c>
      <c r="W25" s="28">
        <v>0</v>
      </c>
      <c r="X25" s="59">
        <f t="shared" si="13"/>
        <v>10.24</v>
      </c>
      <c r="Y25" s="59">
        <f t="shared" si="14"/>
        <v>189.94</v>
      </c>
      <c r="Z25" s="61">
        <f t="shared" si="15"/>
        <v>30</v>
      </c>
    </row>
    <row r="26" spans="1:26" ht="12.75" customHeight="1">
      <c r="A26" s="11"/>
      <c r="B26" s="60" t="s">
        <v>37</v>
      </c>
      <c r="C26" s="27" t="s">
        <v>10</v>
      </c>
      <c r="D26" s="27" t="s">
        <v>31</v>
      </c>
      <c r="E26" s="58">
        <v>45.34</v>
      </c>
      <c r="F26" s="27">
        <v>18</v>
      </c>
      <c r="G26" s="59">
        <f t="shared" si="8"/>
        <v>54.34</v>
      </c>
      <c r="H26" s="27">
        <v>13.38</v>
      </c>
      <c r="I26" s="27">
        <v>20</v>
      </c>
      <c r="J26" s="59">
        <f t="shared" si="9"/>
        <v>23.380000000000003</v>
      </c>
      <c r="K26" s="27">
        <v>46.64</v>
      </c>
      <c r="L26" s="27">
        <v>5</v>
      </c>
      <c r="M26" s="59">
        <f t="shared" si="10"/>
        <v>49.14</v>
      </c>
      <c r="N26" s="27">
        <v>8.24</v>
      </c>
      <c r="O26" s="27">
        <v>0</v>
      </c>
      <c r="P26" s="59">
        <f t="shared" si="11"/>
        <v>8.24</v>
      </c>
      <c r="Q26" s="27">
        <v>50.29</v>
      </c>
      <c r="R26" s="27">
        <v>7</v>
      </c>
      <c r="S26" s="59">
        <f t="shared" si="12"/>
        <v>53.79</v>
      </c>
      <c r="T26" s="27"/>
      <c r="U26" s="59"/>
      <c r="V26" s="59">
        <v>32.15</v>
      </c>
      <c r="W26" s="28">
        <v>1</v>
      </c>
      <c r="X26" s="59">
        <f t="shared" si="13"/>
        <v>32.65</v>
      </c>
      <c r="Y26" s="59">
        <f t="shared" si="14"/>
        <v>221.54</v>
      </c>
      <c r="Z26" s="61">
        <f t="shared" si="15"/>
        <v>51</v>
      </c>
    </row>
    <row r="27" spans="1:26" ht="13.5" customHeight="1">
      <c r="A27" s="11"/>
      <c r="B27" s="60" t="s">
        <v>46</v>
      </c>
      <c r="C27" s="27" t="s">
        <v>10</v>
      </c>
      <c r="D27" s="27" t="s">
        <v>19</v>
      </c>
      <c r="E27" s="58">
        <v>77.17</v>
      </c>
      <c r="F27" s="27">
        <v>0</v>
      </c>
      <c r="G27" s="59">
        <f t="shared" si="8"/>
        <v>77.17</v>
      </c>
      <c r="H27" s="59">
        <v>17.33</v>
      </c>
      <c r="I27" s="28">
        <v>3</v>
      </c>
      <c r="J27" s="59">
        <f t="shared" si="9"/>
        <v>18.83</v>
      </c>
      <c r="K27" s="59">
        <v>52.32</v>
      </c>
      <c r="L27" s="28">
        <v>6</v>
      </c>
      <c r="M27" s="59">
        <f t="shared" si="10"/>
        <v>55.32</v>
      </c>
      <c r="N27" s="59">
        <v>5.57</v>
      </c>
      <c r="O27" s="28">
        <v>0</v>
      </c>
      <c r="P27" s="59">
        <f t="shared" si="11"/>
        <v>5.57</v>
      </c>
      <c r="Q27" s="59">
        <v>53.08</v>
      </c>
      <c r="R27" s="28">
        <v>8</v>
      </c>
      <c r="S27" s="59">
        <f t="shared" si="12"/>
        <v>57.08</v>
      </c>
      <c r="T27" s="59"/>
      <c r="U27" s="59"/>
      <c r="V27" s="59">
        <v>13.09</v>
      </c>
      <c r="W27" s="28">
        <v>0</v>
      </c>
      <c r="X27" s="59">
        <f t="shared" si="13"/>
        <v>13.09</v>
      </c>
      <c r="Y27" s="59">
        <f t="shared" si="14"/>
        <v>227.05999999999997</v>
      </c>
      <c r="Z27" s="61">
        <f t="shared" si="15"/>
        <v>17</v>
      </c>
    </row>
    <row r="28" spans="1:26" ht="13.5" customHeight="1">
      <c r="A28" s="11"/>
      <c r="B28" s="60" t="s">
        <v>27</v>
      </c>
      <c r="C28" s="27" t="s">
        <v>10</v>
      </c>
      <c r="D28" s="27" t="s">
        <v>31</v>
      </c>
      <c r="E28" s="58">
        <v>71.4</v>
      </c>
      <c r="F28" s="27">
        <v>0</v>
      </c>
      <c r="G28" s="59">
        <f t="shared" si="8"/>
        <v>71.4</v>
      </c>
      <c r="H28" s="59">
        <v>12.58</v>
      </c>
      <c r="I28" s="28">
        <v>20</v>
      </c>
      <c r="J28" s="59">
        <f t="shared" si="9"/>
        <v>22.58</v>
      </c>
      <c r="K28" s="59">
        <v>70.48</v>
      </c>
      <c r="L28" s="28">
        <v>2</v>
      </c>
      <c r="M28" s="59">
        <f t="shared" si="10"/>
        <v>71.48</v>
      </c>
      <c r="N28" s="59">
        <v>5.86</v>
      </c>
      <c r="O28" s="28">
        <v>0</v>
      </c>
      <c r="P28" s="59">
        <f t="shared" si="11"/>
        <v>5.86</v>
      </c>
      <c r="Q28" s="59">
        <v>65.23</v>
      </c>
      <c r="R28" s="28">
        <v>6</v>
      </c>
      <c r="S28" s="59">
        <f t="shared" si="12"/>
        <v>68.23</v>
      </c>
      <c r="T28" s="59"/>
      <c r="U28" s="59"/>
      <c r="V28" s="59">
        <v>16.48</v>
      </c>
      <c r="W28" s="28">
        <v>0</v>
      </c>
      <c r="X28" s="59">
        <f t="shared" si="13"/>
        <v>16.48</v>
      </c>
      <c r="Y28" s="59">
        <f t="shared" si="14"/>
        <v>256.03000000000003</v>
      </c>
      <c r="Z28" s="61">
        <f t="shared" si="15"/>
        <v>28</v>
      </c>
    </row>
    <row r="29" spans="1:26" ht="13.5" customHeight="1">
      <c r="A29" s="11"/>
      <c r="B29" s="60" t="s">
        <v>23</v>
      </c>
      <c r="C29" s="27" t="s">
        <v>10</v>
      </c>
      <c r="D29" s="27" t="s">
        <v>21</v>
      </c>
      <c r="E29" s="58">
        <v>59.94</v>
      </c>
      <c r="F29" s="27">
        <v>1</v>
      </c>
      <c r="G29" s="59">
        <f t="shared" si="8"/>
        <v>60.44</v>
      </c>
      <c r="H29" s="59">
        <v>14.76</v>
      </c>
      <c r="I29" s="28">
        <v>10</v>
      </c>
      <c r="J29" s="59">
        <f t="shared" si="9"/>
        <v>19.759999999999998</v>
      </c>
      <c r="K29" s="59">
        <v>96.15</v>
      </c>
      <c r="L29" s="28">
        <v>2</v>
      </c>
      <c r="M29" s="59">
        <f t="shared" si="10"/>
        <v>97.15</v>
      </c>
      <c r="N29" s="59">
        <v>7.11</v>
      </c>
      <c r="O29" s="28">
        <v>0</v>
      </c>
      <c r="P29" s="59">
        <f t="shared" si="11"/>
        <v>7.11</v>
      </c>
      <c r="Q29" s="59">
        <v>55.61</v>
      </c>
      <c r="R29" s="28">
        <v>2</v>
      </c>
      <c r="S29" s="59">
        <f t="shared" si="12"/>
        <v>56.61</v>
      </c>
      <c r="T29" s="59"/>
      <c r="U29" s="59"/>
      <c r="V29" s="59">
        <v>20.9</v>
      </c>
      <c r="W29" s="28">
        <v>0</v>
      </c>
      <c r="X29" s="59">
        <f t="shared" si="13"/>
        <v>20.9</v>
      </c>
      <c r="Y29" s="59">
        <f t="shared" si="14"/>
        <v>261.96999999999997</v>
      </c>
      <c r="Z29" s="61">
        <f t="shared" si="15"/>
        <v>15</v>
      </c>
    </row>
    <row r="30" spans="1:26" ht="12.75" customHeight="1">
      <c r="A30" s="11"/>
      <c r="B30" s="60" t="s">
        <v>32</v>
      </c>
      <c r="C30" s="27" t="s">
        <v>10</v>
      </c>
      <c r="D30" s="27" t="s">
        <v>31</v>
      </c>
      <c r="E30" s="59">
        <v>50.48</v>
      </c>
      <c r="F30" s="28">
        <v>20</v>
      </c>
      <c r="G30" s="59">
        <f t="shared" si="8"/>
        <v>60.48</v>
      </c>
      <c r="H30" s="59">
        <v>20.4</v>
      </c>
      <c r="I30" s="28">
        <v>16</v>
      </c>
      <c r="J30" s="59">
        <f t="shared" si="9"/>
        <v>28.4</v>
      </c>
      <c r="K30" s="59">
        <v>93.77</v>
      </c>
      <c r="L30" s="28">
        <v>40</v>
      </c>
      <c r="M30" s="59">
        <f t="shared" si="10"/>
        <v>113.77</v>
      </c>
      <c r="N30" s="59">
        <v>6</v>
      </c>
      <c r="O30" s="28">
        <v>2</v>
      </c>
      <c r="P30" s="59">
        <f t="shared" si="11"/>
        <v>7</v>
      </c>
      <c r="Q30" s="59">
        <v>50.38</v>
      </c>
      <c r="R30" s="28">
        <v>6</v>
      </c>
      <c r="S30" s="59">
        <f t="shared" si="12"/>
        <v>53.38</v>
      </c>
      <c r="T30" s="59"/>
      <c r="U30" s="59"/>
      <c r="V30" s="59">
        <v>11.65</v>
      </c>
      <c r="W30" s="28">
        <v>0</v>
      </c>
      <c r="X30" s="59">
        <f t="shared" si="13"/>
        <v>11.65</v>
      </c>
      <c r="Y30" s="59">
        <f t="shared" si="14"/>
        <v>274.67999999999995</v>
      </c>
      <c r="Z30" s="61">
        <f t="shared" si="15"/>
        <v>84</v>
      </c>
    </row>
    <row r="31" spans="1:26" ht="12.75" customHeight="1">
      <c r="A31" s="23"/>
      <c r="B31" s="60" t="s">
        <v>30</v>
      </c>
      <c r="C31" s="27" t="s">
        <v>10</v>
      </c>
      <c r="D31" s="27" t="s">
        <v>31</v>
      </c>
      <c r="E31" s="58">
        <v>60.21</v>
      </c>
      <c r="F31" s="27">
        <v>85</v>
      </c>
      <c r="G31" s="59">
        <f t="shared" si="8"/>
        <v>102.71000000000001</v>
      </c>
      <c r="H31" s="27">
        <v>14.02</v>
      </c>
      <c r="I31" s="27">
        <v>41</v>
      </c>
      <c r="J31" s="59">
        <f t="shared" si="9"/>
        <v>34.519999999999996</v>
      </c>
      <c r="K31" s="27">
        <v>58.88</v>
      </c>
      <c r="L31" s="27">
        <v>84</v>
      </c>
      <c r="M31" s="59">
        <f t="shared" si="10"/>
        <v>100.88</v>
      </c>
      <c r="N31" s="27">
        <v>5.55</v>
      </c>
      <c r="O31" s="27">
        <v>3</v>
      </c>
      <c r="P31" s="59">
        <f t="shared" si="11"/>
        <v>7.05</v>
      </c>
      <c r="Q31" s="27">
        <v>62.22</v>
      </c>
      <c r="R31" s="27">
        <v>19</v>
      </c>
      <c r="S31" s="59">
        <f t="shared" si="12"/>
        <v>71.72</v>
      </c>
      <c r="T31" s="27"/>
      <c r="U31" s="59"/>
      <c r="V31" s="59">
        <v>15.14</v>
      </c>
      <c r="W31" s="28">
        <v>0</v>
      </c>
      <c r="X31" s="59">
        <f t="shared" si="13"/>
        <v>15.14</v>
      </c>
      <c r="Y31" s="59">
        <f t="shared" si="14"/>
        <v>332.02</v>
      </c>
      <c r="Z31" s="61">
        <f t="shared" si="15"/>
        <v>232</v>
      </c>
    </row>
    <row r="32" spans="1:26" ht="12.75" customHeight="1" thickBot="1">
      <c r="A32" s="11"/>
      <c r="B32" s="70" t="s">
        <v>51</v>
      </c>
      <c r="C32" s="71" t="s">
        <v>10</v>
      </c>
      <c r="D32" s="71" t="s">
        <v>31</v>
      </c>
      <c r="E32" s="72">
        <v>41.98</v>
      </c>
      <c r="F32" s="71">
        <v>15</v>
      </c>
      <c r="G32" s="73">
        <f t="shared" si="8"/>
        <v>49.48</v>
      </c>
      <c r="H32" s="73">
        <v>500</v>
      </c>
      <c r="I32" s="74">
        <v>0</v>
      </c>
      <c r="J32" s="73">
        <f t="shared" si="9"/>
        <v>500</v>
      </c>
      <c r="K32" s="73">
        <v>46.62</v>
      </c>
      <c r="L32" s="74">
        <v>3</v>
      </c>
      <c r="M32" s="73">
        <f t="shared" si="10"/>
        <v>48.12</v>
      </c>
      <c r="N32" s="73">
        <v>6.93</v>
      </c>
      <c r="O32" s="74">
        <v>1</v>
      </c>
      <c r="P32" s="73">
        <f t="shared" si="11"/>
        <v>7.43</v>
      </c>
      <c r="Q32" s="73">
        <v>500</v>
      </c>
      <c r="R32" s="74">
        <v>0</v>
      </c>
      <c r="S32" s="73">
        <f t="shared" si="12"/>
        <v>500</v>
      </c>
      <c r="T32" s="73"/>
      <c r="U32" s="73"/>
      <c r="V32" s="73">
        <v>500</v>
      </c>
      <c r="W32" s="74">
        <v>0</v>
      </c>
      <c r="X32" s="73">
        <f t="shared" si="13"/>
        <v>500</v>
      </c>
      <c r="Y32" s="73">
        <f t="shared" si="14"/>
        <v>1605.03</v>
      </c>
      <c r="Z32" s="75">
        <f t="shared" si="15"/>
        <v>19</v>
      </c>
    </row>
    <row r="33" spans="1:26" ht="12.75" customHeight="1" thickBot="1">
      <c r="A33" s="11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12.75" customHeight="1">
      <c r="A34" s="11"/>
      <c r="B34" s="76" t="s">
        <v>28</v>
      </c>
      <c r="C34" s="77" t="s">
        <v>45</v>
      </c>
      <c r="D34" s="77" t="s">
        <v>31</v>
      </c>
      <c r="E34" s="78">
        <v>47.06</v>
      </c>
      <c r="F34" s="77">
        <v>15</v>
      </c>
      <c r="G34" s="79">
        <f>E34+(F34/2)</f>
        <v>54.56</v>
      </c>
      <c r="H34" s="79">
        <v>14.01</v>
      </c>
      <c r="I34" s="80">
        <v>7</v>
      </c>
      <c r="J34" s="79">
        <f>H34+(I34/2)</f>
        <v>17.509999999999998</v>
      </c>
      <c r="K34" s="79">
        <v>81.42</v>
      </c>
      <c r="L34" s="80">
        <v>1</v>
      </c>
      <c r="M34" s="79">
        <f>K34+(L34/2)</f>
        <v>81.92</v>
      </c>
      <c r="N34" s="79">
        <v>4.75</v>
      </c>
      <c r="O34" s="80">
        <v>2</v>
      </c>
      <c r="P34" s="79">
        <f>N34+(O34/2)</f>
        <v>5.75</v>
      </c>
      <c r="Q34" s="79">
        <v>64.06</v>
      </c>
      <c r="R34" s="80">
        <v>1</v>
      </c>
      <c r="S34" s="79">
        <f>Q34+(R34/2)</f>
        <v>64.56</v>
      </c>
      <c r="T34" s="79"/>
      <c r="U34" s="79"/>
      <c r="V34" s="79">
        <v>11.91</v>
      </c>
      <c r="W34" s="80">
        <v>0</v>
      </c>
      <c r="X34" s="79">
        <f>V34+(W34/2)</f>
        <v>11.91</v>
      </c>
      <c r="Y34" s="79">
        <f>G34+J34+M34+P34+S34+X34</f>
        <v>236.21</v>
      </c>
      <c r="Z34" s="82">
        <f>SUM(F34,I34,L34,O34,R34,W34)</f>
        <v>26</v>
      </c>
    </row>
    <row r="35" spans="1:26" ht="12.75" customHeight="1" thickBot="1">
      <c r="A35" s="23"/>
      <c r="B35" s="70" t="s">
        <v>26</v>
      </c>
      <c r="C35" s="71" t="s">
        <v>45</v>
      </c>
      <c r="D35" s="71" t="s">
        <v>31</v>
      </c>
      <c r="E35" s="72">
        <v>62.49</v>
      </c>
      <c r="F35" s="71">
        <v>8</v>
      </c>
      <c r="G35" s="73">
        <f>E35+(F35/2)</f>
        <v>66.49000000000001</v>
      </c>
      <c r="H35" s="73">
        <v>10.74</v>
      </c>
      <c r="I35" s="74">
        <v>11</v>
      </c>
      <c r="J35" s="73">
        <f>H35+(I35/2)</f>
        <v>16.240000000000002</v>
      </c>
      <c r="K35" s="73">
        <v>116.27</v>
      </c>
      <c r="L35" s="74">
        <v>1</v>
      </c>
      <c r="M35" s="73">
        <f>K35+(L35/2)</f>
        <v>116.77</v>
      </c>
      <c r="N35" s="73">
        <v>5.17</v>
      </c>
      <c r="O35" s="74">
        <v>1</v>
      </c>
      <c r="P35" s="73">
        <f>N35+(O35/2)</f>
        <v>5.67</v>
      </c>
      <c r="Q35" s="73">
        <v>66.42</v>
      </c>
      <c r="R35" s="74">
        <v>3</v>
      </c>
      <c r="S35" s="73">
        <f>Q35+(R35/2)</f>
        <v>67.92</v>
      </c>
      <c r="T35" s="73"/>
      <c r="U35" s="73"/>
      <c r="V35" s="73">
        <v>12.18</v>
      </c>
      <c r="W35" s="74">
        <v>0</v>
      </c>
      <c r="X35" s="73">
        <f>V35+(W35/2)</f>
        <v>12.18</v>
      </c>
      <c r="Y35" s="73">
        <f>G35+J35+M35+P35+S35+X35</f>
        <v>285.27</v>
      </c>
      <c r="Z35" s="75">
        <f>SUM(F35,I35,L35,O35,R35,W35)</f>
        <v>24</v>
      </c>
    </row>
    <row r="36" spans="1:27" s="3" customFormat="1" ht="33.75" customHeight="1" thickBot="1">
      <c r="A36" s="10"/>
      <c r="B36" s="96" t="s">
        <v>53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38"/>
    </row>
    <row r="37" spans="1:26" ht="12.75" customHeight="1" thickBot="1">
      <c r="A37" s="16"/>
      <c r="B37" s="52" t="s">
        <v>29</v>
      </c>
      <c r="C37" s="53" t="s">
        <v>55</v>
      </c>
      <c r="D37" s="53"/>
      <c r="E37" s="54">
        <v>19.7</v>
      </c>
      <c r="F37" s="54">
        <v>1</v>
      </c>
      <c r="G37" s="21">
        <f>E37+(F37/2)</f>
        <v>20.2</v>
      </c>
      <c r="H37" s="32">
        <v>24.3</v>
      </c>
      <c r="I37" s="33">
        <v>0</v>
      </c>
      <c r="J37" s="32">
        <f>H37+(I37/2)</f>
        <v>24.3</v>
      </c>
      <c r="K37" s="97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9"/>
      <c r="Y37" s="47">
        <f>G37+J37+M37+P37+S37+U37</f>
        <v>44.5</v>
      </c>
      <c r="Z37" s="48">
        <f>SUM(F37,I37,L37,O37,R37,W37)</f>
        <v>1</v>
      </c>
    </row>
    <row r="38" spans="1:26" ht="12.75" customHeight="1" thickBot="1">
      <c r="A38" s="16"/>
      <c r="B38" s="64" t="s">
        <v>43</v>
      </c>
      <c r="C38" s="65" t="s">
        <v>55</v>
      </c>
      <c r="D38" s="65"/>
      <c r="E38" s="66">
        <v>56.59</v>
      </c>
      <c r="F38" s="66">
        <v>1</v>
      </c>
      <c r="G38" s="62">
        <f aca="true" t="shared" si="16" ref="G38:G43">E38+(F38/2)</f>
        <v>57.09</v>
      </c>
      <c r="H38" s="67">
        <v>32.36</v>
      </c>
      <c r="I38" s="68">
        <v>0</v>
      </c>
      <c r="J38" s="63">
        <f aca="true" t="shared" si="17" ref="J38:J43">H38+(I38/2)</f>
        <v>32.36</v>
      </c>
      <c r="K38" s="102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4"/>
      <c r="Y38" s="69">
        <f>G38+J38+M38+P38+S38+U38</f>
        <v>89.45</v>
      </c>
      <c r="Z38" s="55">
        <f>SUM(F38,I38,L38,O38,R38,W38)</f>
        <v>1</v>
      </c>
    </row>
    <row r="39" spans="1:27" s="94" customFormat="1" ht="12.75" customHeight="1" thickBot="1">
      <c r="A39" s="93">
        <f>E39+(F39/2)</f>
        <v>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</row>
    <row r="40" spans="1:26" ht="12.75" customHeight="1" thickBot="1">
      <c r="A40" s="16"/>
      <c r="B40" s="30" t="s">
        <v>24</v>
      </c>
      <c r="C40" s="31" t="s">
        <v>56</v>
      </c>
      <c r="D40" s="31"/>
      <c r="E40" s="21">
        <v>36.13</v>
      </c>
      <c r="F40" s="24">
        <v>0</v>
      </c>
      <c r="G40" s="21">
        <f t="shared" si="16"/>
        <v>36.13</v>
      </c>
      <c r="H40" s="32">
        <v>36.71</v>
      </c>
      <c r="I40" s="33">
        <v>0</v>
      </c>
      <c r="J40" s="32">
        <f t="shared" si="17"/>
        <v>36.71</v>
      </c>
      <c r="K40" s="97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9"/>
      <c r="Y40" s="47">
        <f>G40+J40+M40+P40+S40+U40</f>
        <v>72.84</v>
      </c>
      <c r="Z40" s="48">
        <f>SUM(F40,I40,L40,O40,R40,W40)</f>
        <v>0</v>
      </c>
    </row>
    <row r="41" spans="1:26" ht="12.75" customHeight="1" thickBot="1">
      <c r="A41" s="16"/>
      <c r="B41" s="17" t="s">
        <v>13</v>
      </c>
      <c r="C41" s="20" t="s">
        <v>56</v>
      </c>
      <c r="D41" s="20"/>
      <c r="E41" s="18">
        <v>37.74</v>
      </c>
      <c r="F41" s="19">
        <v>0</v>
      </c>
      <c r="G41" s="21">
        <f t="shared" si="16"/>
        <v>37.74</v>
      </c>
      <c r="H41" s="14">
        <v>37.47</v>
      </c>
      <c r="I41" s="15">
        <v>0</v>
      </c>
      <c r="J41" s="32">
        <f t="shared" si="17"/>
        <v>37.47</v>
      </c>
      <c r="K41" s="100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101"/>
      <c r="Y41" s="46">
        <f>G41+J41+M41+P41+S41+U41</f>
        <v>75.21000000000001</v>
      </c>
      <c r="Z41" s="48">
        <f>SUM(F41,I41,L41,O41,R41,W41)</f>
        <v>0</v>
      </c>
    </row>
    <row r="42" spans="1:26" ht="12.75" customHeight="1" thickBot="1">
      <c r="A42" s="16"/>
      <c r="B42" s="17" t="s">
        <v>41</v>
      </c>
      <c r="C42" s="20" t="s">
        <v>56</v>
      </c>
      <c r="D42" s="20"/>
      <c r="E42" s="13">
        <v>56.23</v>
      </c>
      <c r="F42" s="13">
        <v>2</v>
      </c>
      <c r="G42" s="21">
        <f t="shared" si="16"/>
        <v>57.23</v>
      </c>
      <c r="H42" s="14">
        <v>54.23</v>
      </c>
      <c r="I42" s="15">
        <v>0</v>
      </c>
      <c r="J42" s="32">
        <f t="shared" si="17"/>
        <v>54.23</v>
      </c>
      <c r="K42" s="100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101"/>
      <c r="Y42" s="46">
        <f>G42+J42+M42+P42+S42+U42</f>
        <v>111.46</v>
      </c>
      <c r="Z42" s="48">
        <f>SUM(F42,I42,L42,O42,R42,W42)</f>
        <v>2</v>
      </c>
    </row>
    <row r="43" spans="1:26" s="3" customFormat="1" ht="12.75" customHeight="1" thickBot="1">
      <c r="A43" s="10"/>
      <c r="B43" s="49" t="s">
        <v>40</v>
      </c>
      <c r="C43" s="50" t="s">
        <v>56</v>
      </c>
      <c r="D43" s="50"/>
      <c r="E43" s="56">
        <v>73.79</v>
      </c>
      <c r="F43" s="56">
        <v>0</v>
      </c>
      <c r="G43" s="62">
        <f t="shared" si="16"/>
        <v>73.79</v>
      </c>
      <c r="H43" s="25">
        <v>86.26</v>
      </c>
      <c r="I43" s="26">
        <v>0</v>
      </c>
      <c r="J43" s="63">
        <f t="shared" si="17"/>
        <v>86.26</v>
      </c>
      <c r="K43" s="102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4"/>
      <c r="Y43" s="51">
        <f>G43+J43+M43+P43+S43+U43</f>
        <v>160.05</v>
      </c>
      <c r="Z43" s="55">
        <f>SUM(F43,I43,L43,O43,R43,W43)</f>
        <v>0</v>
      </c>
    </row>
    <row r="44" spans="1:27" s="3" customFormat="1" ht="12.75" customHeight="1">
      <c r="A44" s="10"/>
      <c r="B44" s="92">
        <f>H44+(I44/2)</f>
        <v>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38"/>
    </row>
    <row r="45" spans="1:26" s="38" customFormat="1" ht="33.75" customHeight="1">
      <c r="A45" s="1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s="38" customFormat="1" ht="12.75" customHeight="1">
      <c r="A46" s="10"/>
      <c r="B46" s="39"/>
      <c r="C46" s="10"/>
      <c r="D46" s="10"/>
      <c r="E46" s="36"/>
      <c r="F46" s="36"/>
      <c r="G46" s="40"/>
      <c r="H46" s="37"/>
      <c r="I46" s="41"/>
      <c r="J46" s="37"/>
      <c r="K46" s="10"/>
      <c r="L46" s="10"/>
      <c r="M46" s="37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42"/>
      <c r="Z46" s="43"/>
    </row>
    <row r="47" spans="1:26" s="38" customFormat="1" ht="12.75" customHeight="1">
      <c r="A47" s="10"/>
      <c r="B47" s="39"/>
      <c r="C47" s="10"/>
      <c r="D47" s="10"/>
      <c r="E47" s="36"/>
      <c r="F47" s="36"/>
      <c r="G47" s="40"/>
      <c r="H47" s="37"/>
      <c r="I47" s="41"/>
      <c r="J47" s="37"/>
      <c r="K47" s="10"/>
      <c r="L47" s="10"/>
      <c r="M47" s="37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42"/>
      <c r="Z47" s="43"/>
    </row>
    <row r="48" spans="1:26" s="38" customFormat="1" ht="12.75" customHeight="1">
      <c r="A48" s="10"/>
      <c r="B48" s="39"/>
      <c r="C48" s="10"/>
      <c r="D48" s="10"/>
      <c r="E48" s="36"/>
      <c r="F48" s="36"/>
      <c r="G48" s="40"/>
      <c r="H48" s="37"/>
      <c r="I48" s="41"/>
      <c r="J48" s="37"/>
      <c r="K48" s="10"/>
      <c r="L48" s="10"/>
      <c r="M48" s="37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42"/>
      <c r="Z48" s="43"/>
    </row>
    <row r="49" spans="1:26" s="38" customFormat="1" ht="12.75" customHeight="1">
      <c r="A49" s="10"/>
      <c r="B49" s="39"/>
      <c r="C49" s="10"/>
      <c r="D49" s="10"/>
      <c r="E49" s="36"/>
      <c r="F49" s="36"/>
      <c r="G49" s="40"/>
      <c r="H49" s="37"/>
      <c r="I49" s="41"/>
      <c r="J49" s="37"/>
      <c r="K49" s="10"/>
      <c r="L49" s="10"/>
      <c r="M49" s="37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42"/>
      <c r="Z49" s="43"/>
    </row>
    <row r="50" spans="1:26" s="38" customFormat="1" ht="12.75" customHeight="1">
      <c r="A50" s="10"/>
      <c r="B50" s="39"/>
      <c r="C50" s="10"/>
      <c r="D50" s="10"/>
      <c r="E50" s="36"/>
      <c r="F50" s="36"/>
      <c r="G50" s="40"/>
      <c r="H50" s="37"/>
      <c r="I50" s="41"/>
      <c r="J50" s="37"/>
      <c r="K50" s="10"/>
      <c r="L50" s="10"/>
      <c r="M50" s="37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42"/>
      <c r="Z50" s="43"/>
    </row>
    <row r="51" spans="1:26" s="38" customFormat="1" ht="12.75" customHeight="1">
      <c r="A51" s="10"/>
      <c r="B51" s="39"/>
      <c r="C51" s="10"/>
      <c r="D51" s="10"/>
      <c r="E51" s="36"/>
      <c r="F51" s="36"/>
      <c r="G51" s="40"/>
      <c r="H51" s="37"/>
      <c r="I51" s="41"/>
      <c r="J51" s="37"/>
      <c r="K51" s="10"/>
      <c r="L51" s="10"/>
      <c r="M51" s="37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42"/>
      <c r="Z51" s="43"/>
    </row>
    <row r="52" spans="1:26" s="3" customFormat="1" ht="12.7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2"/>
      <c r="X52" s="9"/>
      <c r="Y52" s="9"/>
      <c r="Z52" s="12"/>
    </row>
    <row r="53" spans="1:26" s="3" customFormat="1" ht="12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22"/>
      <c r="X53" s="9"/>
      <c r="Y53" s="9"/>
      <c r="Z53" s="12"/>
    </row>
    <row r="54" spans="1:26" s="3" customFormat="1" ht="12.75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22"/>
      <c r="X54" s="9"/>
      <c r="Y54" s="9"/>
      <c r="Z54" s="12"/>
    </row>
    <row r="55" spans="1:26" s="3" customFormat="1" ht="12.7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2"/>
      <c r="X55" s="9"/>
      <c r="Y55" s="9"/>
      <c r="Z55" s="12"/>
    </row>
    <row r="56" spans="1:26" s="3" customFormat="1" ht="12.7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22"/>
      <c r="X56" s="9"/>
      <c r="Y56" s="9"/>
      <c r="Z56" s="12"/>
    </row>
    <row r="57" spans="1:26" s="3" customFormat="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22"/>
      <c r="X57" s="9"/>
      <c r="Y57" s="9"/>
      <c r="Z57" s="12"/>
    </row>
    <row r="58" spans="1:26" s="3" customFormat="1" ht="12.75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22"/>
      <c r="X58" s="9"/>
      <c r="Y58" s="9"/>
      <c r="Z58" s="12"/>
    </row>
    <row r="59" spans="1:26" s="3" customFormat="1" ht="12.75" customHeight="1">
      <c r="A59" s="10"/>
      <c r="B59" s="1"/>
      <c r="C59" s="9"/>
      <c r="D59" s="9"/>
      <c r="E59" s="1"/>
      <c r="F59" s="2"/>
      <c r="G59" s="1"/>
      <c r="H59" s="1"/>
      <c r="I59" s="2"/>
      <c r="J59" s="1"/>
      <c r="K59" s="1"/>
      <c r="L59" s="2"/>
      <c r="M59" s="1"/>
      <c r="N59" s="1"/>
      <c r="O59" s="2"/>
      <c r="P59" s="1"/>
      <c r="Q59" s="1"/>
      <c r="R59" s="2"/>
      <c r="S59" s="1"/>
      <c r="T59" s="1"/>
      <c r="U59" s="1"/>
      <c r="V59" s="1"/>
      <c r="W59" s="2"/>
      <c r="X59" s="1"/>
      <c r="Y59" s="1"/>
      <c r="Z59" s="12"/>
    </row>
    <row r="60" spans="1:26" s="3" customFormat="1" ht="12.75" customHeight="1">
      <c r="A60" s="10"/>
      <c r="B60" s="1"/>
      <c r="C60" s="9"/>
      <c r="D60" s="9"/>
      <c r="E60" s="1"/>
      <c r="F60" s="2"/>
      <c r="G60" s="1"/>
      <c r="H60" s="1"/>
      <c r="I60" s="2"/>
      <c r="J60" s="1"/>
      <c r="K60" s="1"/>
      <c r="L60" s="2"/>
      <c r="M60" s="1"/>
      <c r="N60" s="1"/>
      <c r="O60" s="2"/>
      <c r="P60" s="1"/>
      <c r="Q60" s="1"/>
      <c r="R60" s="2"/>
      <c r="S60" s="1"/>
      <c r="T60" s="1"/>
      <c r="U60" s="1"/>
      <c r="V60" s="1"/>
      <c r="W60" s="2"/>
      <c r="X60" s="1"/>
      <c r="Y60" s="1"/>
      <c r="Z60" s="12"/>
    </row>
    <row r="61" spans="1:26" s="3" customFormat="1" ht="12.75" customHeight="1">
      <c r="A61" s="10"/>
      <c r="B61" s="1"/>
      <c r="C61" s="9"/>
      <c r="D61" s="9"/>
      <c r="E61" s="1"/>
      <c r="F61" s="2"/>
      <c r="G61" s="1"/>
      <c r="H61" s="1"/>
      <c r="I61" s="2"/>
      <c r="J61" s="1"/>
      <c r="K61" s="1"/>
      <c r="L61" s="2"/>
      <c r="M61" s="1"/>
      <c r="N61" s="1"/>
      <c r="O61" s="2"/>
      <c r="P61" s="1"/>
      <c r="Q61" s="1"/>
      <c r="R61" s="2"/>
      <c r="S61" s="1"/>
      <c r="T61" s="1"/>
      <c r="U61" s="1"/>
      <c r="V61" s="1"/>
      <c r="W61" s="2"/>
      <c r="X61" s="1"/>
      <c r="Y61" s="1"/>
      <c r="Z61" s="12"/>
    </row>
  </sheetData>
  <mergeCells count="28">
    <mergeCell ref="N50:X50"/>
    <mergeCell ref="N51:X51"/>
    <mergeCell ref="B36:Z36"/>
    <mergeCell ref="N46:X46"/>
    <mergeCell ref="N47:X47"/>
    <mergeCell ref="N48:X48"/>
    <mergeCell ref="N49:X49"/>
    <mergeCell ref="K40:X43"/>
    <mergeCell ref="K37:X38"/>
    <mergeCell ref="Y3:Y4"/>
    <mergeCell ref="Z3:Z4"/>
    <mergeCell ref="N3:P3"/>
    <mergeCell ref="B44:Z44"/>
    <mergeCell ref="A39:IV39"/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  <mergeCell ref="B33:Z33"/>
    <mergeCell ref="B19:Z19"/>
    <mergeCell ref="B16:Z16"/>
    <mergeCell ref="B9:Z9"/>
  </mergeCells>
  <dataValidations count="3">
    <dataValidation type="list" allowBlank="1" showInputMessage="1" showErrorMessage="1" sqref="B40:D43 B23:B25 B28:B34 B37:D38">
      <formula1>name</formula1>
    </dataValidation>
    <dataValidation type="list" allowBlank="1" showInputMessage="1" showErrorMessage="1" errorTitle="Dipshit Alert!" error="Choose one from the list, dumbass." sqref="C28:D29 C23:D25 C32:D32 C34:D34">
      <formula1>division</formula1>
    </dataValidation>
    <dataValidation allowBlank="1" showInputMessage="1" showErrorMessage="1" errorTitle="Dipshit Alert!" error="Choose one from the list, dumbass." sqref="C30:D31"/>
  </dataValidations>
  <printOptions/>
  <pageMargins left="0.25" right="0.25" top="0.25" bottom="0.25" header="0" footer="0"/>
  <pageSetup horizontalDpi="600" verticalDpi="600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cp:lastPrinted>2008-01-22T01:54:02Z</cp:lastPrinted>
  <dcterms:created xsi:type="dcterms:W3CDTF">2003-02-24T21:10:00Z</dcterms:created>
  <dcterms:modified xsi:type="dcterms:W3CDTF">2008-01-22T01:54:04Z</dcterms:modified>
  <cp:category/>
  <cp:version/>
  <cp:contentType/>
  <cp:contentStatus/>
</cp:coreProperties>
</file>