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'Scoresheet'!$A$1:$AE$86</definedName>
    <definedName name="_xlnm.Print_Titles" localSheetId="0">'Scoresheet'!$A:$F,'Scoresheet'!$1:$2</definedName>
    <definedName name="Z_1229FF16_6ED5_4DBA_B9FE_D3EE84024C57_.wvu.PrintArea" localSheetId="0" hidden="1">'Scoresheet'!$A$1:$IK$78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<sst xmlns="http://schemas.openxmlformats.org/spreadsheetml/2006/main" count="361" uniqueCount="123">
  <si>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</si>
  <si>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</si>
  <si>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</si>
  <si>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</si>
  <si>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</si>
  <si>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</si>
  <si>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</si>
  <si>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</si>
  <si>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</si>
  <si>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</si>
  <si>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</si>
  <si>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</si>
  <si>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</si>
  <si>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</si>
  <si>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</si>
  <si>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</si>
  <si>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</si>
  <si>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</si>
  <si>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</si>
  <si>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</si>
  <si>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</si>
  <si>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</si>
  <si>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</si>
  <si>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</si>
  <si>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</si>
  <si>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</si>
  <si>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</si>
  <si>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</si>
  <si>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</si>
  <si>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</si>
  <si>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</si>
  <si>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</si>
  <si>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</si>
  <si>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</si>
  <si>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</si>
  <si>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</si>
  <si>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</si>
  <si>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</si>
  <si>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</si>
  <si>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</si>
  <si>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</si>
  <si>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</si>
  <si>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</si>
  <si>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</si>
  <si>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</si>
  <si>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</si>
  <si>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</si>
  <si>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</si>
  <si>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</si>
  <si>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</si>
  <si>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</si>
  <si>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</si>
  <si>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</si>
  <si>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</si>
  <si>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</si>
  <si>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</si>
  <si>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</si>
  <si>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</si>
  <si>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</si>
  <si>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</si>
  <si>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</si>
  <si>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</si>
  <si>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</si>
  <si>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</si>
  <si>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</si>
  <si>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</si>
  <si>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</si>
  <si>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</si>
  <si>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</si>
  <si>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</si>
  <si>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</si>
  <si>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</si>
  <si>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</si>
  <si>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</si>
  <si>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</si>
  <si>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</si>
  <si>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</si>
  <si>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</si>
  <si>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</si>
  <si>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</si>
  <si>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</si>
  <si>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</si>
  <si>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</si>
  <si>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</si>
  <si>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</si>
  <si>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</si>
  <si>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</si>
  <si>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</si>
  <si>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</si>
  <si>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</si>
  <si>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</si>
  <si>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Thomas B</t>
  </si>
  <si>
    <t>DQ</t>
  </si>
  <si>
    <t>John G</t>
  </si>
  <si>
    <t>Mick M</t>
  </si>
  <si>
    <t>Stage 2
Flashbang</t>
  </si>
  <si>
    <t>Stage 3
Got Wood?</t>
  </si>
  <si>
    <t>Stage 4
Didn’t Your Mama…</t>
  </si>
  <si>
    <t>Revo</t>
  </si>
  <si>
    <t>Out</t>
  </si>
  <si>
    <t>Auto</t>
  </si>
  <si>
    <t>Out2 - Non BUG/IDPA Equipment</t>
  </si>
  <si>
    <t>** Division not entered, it is incumbent on the shooter to check their score sheet.</t>
  </si>
  <si>
    <t xml:space="preserve"> * Time not entered 99.99 used,  it is incumbent on the shooter to check their score sheet.</t>
  </si>
  <si>
    <t>Clear Creek  BUG Match
13 March 2010</t>
  </si>
  <si>
    <t>Stage 1
Walk Interrupted</t>
  </si>
  <si>
    <t>Rosy R</t>
  </si>
  <si>
    <t>Steven K</t>
  </si>
  <si>
    <t>Jim K</t>
  </si>
  <si>
    <t>Kelly B</t>
  </si>
  <si>
    <t>Jenna G</t>
  </si>
  <si>
    <t>Kyle W</t>
  </si>
  <si>
    <t>Gene E</t>
  </si>
  <si>
    <t>Josh M**</t>
  </si>
  <si>
    <t>Bob D</t>
  </si>
  <si>
    <t>Walt P</t>
  </si>
  <si>
    <t>Austin P</t>
  </si>
  <si>
    <t>Warren W</t>
  </si>
  <si>
    <t>Otto</t>
  </si>
  <si>
    <t>Michael R</t>
  </si>
  <si>
    <t>Jim M</t>
  </si>
  <si>
    <t>Jim C</t>
  </si>
  <si>
    <t>Tom 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</si>
</sst>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9" xfId="0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40" xfId="0" applyNumberFormat="1" applyFont="1" applyBorder="1" applyAlignment="1" applyProtection="1">
      <alignment horizontal="center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/>
    </xf>
    <xf numFmtId="0" fontId="0" fillId="0" borderId="14" xfId="0" applyBorder="1" applyAlignment="1" applyProtection="1">
      <alignment horizontal="center" vertical="center"/>
      <protection/>
    </xf>
    <xf numFmtId="2" fontId="0" fillId="0" borderId="43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  <protection locked="0"/>
    </xf>
    <xf numFmtId="2" fontId="0" fillId="0" borderId="43" xfId="0" applyNumberFormat="1" applyBorder="1" applyAlignment="1" applyProtection="1">
      <alignment horizontal="right" vertical="center"/>
      <protection/>
    </xf>
    <xf numFmtId="165" fontId="0" fillId="0" borderId="44" xfId="0" applyNumberFormat="1" applyBorder="1" applyAlignment="1" applyProtection="1">
      <alignment horizontal="right" vertical="center"/>
      <protection/>
    </xf>
    <xf numFmtId="1" fontId="0" fillId="0" borderId="45" xfId="0" applyNumberFormat="1" applyBorder="1" applyAlignment="1" applyProtection="1">
      <alignment horizontal="right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5" fillId="2" borderId="20" xfId="0" applyNumberFormat="1" applyFont="1" applyFill="1" applyBorder="1" applyAlignment="1" applyProtection="1">
      <alignment horizontal="center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165" fontId="0" fillId="2" borderId="22" xfId="0" applyNumberForma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Alignment="1" applyProtection="1">
      <alignment horizontal="right" vertical="center"/>
      <protection locked="0"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2" xfId="0" applyNumberFormat="1" applyFill="1" applyBorder="1" applyAlignment="1" applyProtection="1">
      <alignment horizontal="right" vertical="center"/>
      <protection/>
    </xf>
    <xf numFmtId="2" fontId="2" fillId="2" borderId="24" xfId="0" applyNumberFormat="1" applyFont="1" applyFill="1" applyBorder="1" applyAlignment="1" applyProtection="1">
      <alignment horizontal="right" vertical="center"/>
      <protection/>
    </xf>
    <xf numFmtId="1" fontId="5" fillId="2" borderId="19" xfId="0" applyNumberFormat="1" applyFont="1" applyFill="1" applyBorder="1" applyAlignment="1" applyProtection="1">
      <alignment horizontal="center" vertical="center"/>
      <protection/>
    </xf>
    <xf numFmtId="2" fontId="2" fillId="2" borderId="26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ill="1" applyBorder="1" applyAlignment="1" applyProtection="1">
      <alignment horizontal="right" vertical="center"/>
      <protection/>
    </xf>
    <xf numFmtId="1" fontId="0" fillId="2" borderId="24" xfId="0" applyNumberFormat="1" applyFill="1" applyBorder="1" applyAlignment="1" applyProtection="1">
      <alignment horizontal="right" vertical="center"/>
      <protection/>
    </xf>
    <xf numFmtId="2" fontId="2" fillId="2" borderId="25" xfId="0" applyNumberFormat="1" applyFont="1" applyFill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horizontal="center"/>
      <protection locked="0"/>
    </xf>
    <xf numFmtId="1" fontId="1" fillId="0" borderId="37" xfId="0" applyNumberFormat="1" applyFont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 applyProtection="1">
      <alignment horizontal="center" vertical="center"/>
      <protection/>
    </xf>
    <xf numFmtId="2" fontId="2" fillId="0" borderId="48" xfId="0" applyNumberFormat="1" applyFon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/>
    </xf>
    <xf numFmtId="1" fontId="1" fillId="0" borderId="31" xfId="0" applyNumberFormat="1" applyFont="1" applyBorder="1" applyAlignment="1" applyProtection="1">
      <alignment horizontal="center" vertical="center"/>
      <protection/>
    </xf>
    <xf numFmtId="1" fontId="5" fillId="0" borderId="6" xfId="0" applyNumberFormat="1" applyFont="1" applyBorder="1" applyAlignment="1" applyProtection="1">
      <alignment horizontal="center" vertical="center"/>
      <protection/>
    </xf>
    <xf numFmtId="2" fontId="2" fillId="0" borderId="50" xfId="0" applyNumberFormat="1" applyFont="1" applyBorder="1" applyAlignment="1" applyProtection="1">
      <alignment horizontal="right" vertical="center"/>
      <protection/>
    </xf>
    <xf numFmtId="1" fontId="0" fillId="0" borderId="51" xfId="0" applyNumberFormat="1" applyBorder="1" applyAlignment="1" applyProtection="1">
      <alignment horizontal="right" vertical="center"/>
      <protection/>
    </xf>
    <xf numFmtId="1" fontId="1" fillId="2" borderId="25" xfId="0" applyNumberFormat="1" applyFont="1" applyFill="1" applyBorder="1" applyAlignment="1" applyProtection="1">
      <alignment horizontal="center" vertical="center"/>
      <protection/>
    </xf>
    <xf numFmtId="1" fontId="5" fillId="2" borderId="29" xfId="0" applyNumberFormat="1" applyFont="1" applyFill="1" applyBorder="1" applyAlignment="1" applyProtection="1">
      <alignment horizontal="center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1" fontId="0" fillId="2" borderId="23" xfId="0" applyNumberForma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left"/>
    </xf>
    <xf numFmtId="49" fontId="2" fillId="0" borderId="52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42" xfId="0" applyBorder="1" applyAlignment="1">
      <alignment horizontal="left"/>
    </xf>
    <xf numFmtId="49" fontId="7" fillId="2" borderId="52" xfId="0" applyNumberFormat="1" applyFont="1" applyFill="1" applyBorder="1" applyAlignment="1" applyProtection="1">
      <alignment horizontal="center" wrapText="1"/>
      <protection/>
    </xf>
    <xf numFmtId="49" fontId="2" fillId="2" borderId="52" xfId="0" applyNumberFormat="1" applyFont="1" applyFill="1" applyBorder="1" applyAlignment="1">
      <alignment horizontal="center"/>
    </xf>
    <xf numFmtId="49" fontId="2" fillId="2" borderId="52" xfId="0" applyNumberFormat="1" applyFont="1" applyFill="1" applyBorder="1" applyAlignment="1" applyProtection="1">
      <alignment horizontal="center" wrapText="1"/>
      <protection/>
    </xf>
    <xf numFmtId="49" fontId="2" fillId="2" borderId="52" xfId="0" applyNumberFormat="1" applyFont="1" applyFill="1" applyBorder="1" applyAlignment="1" applyProtection="1">
      <alignment horizontal="center"/>
      <protection/>
    </xf>
    <xf numFmtId="49" fontId="6" fillId="2" borderId="53" xfId="0" applyNumberFormat="1" applyFont="1" applyFill="1" applyBorder="1" applyAlignment="1" applyProtection="1">
      <alignment horizontal="center" wrapText="1"/>
      <protection/>
    </xf>
    <xf numFmtId="49" fontId="6" fillId="2" borderId="52" xfId="0" applyNumberFormat="1" applyFont="1" applyFill="1" applyBorder="1" applyAlignment="1" applyProtection="1">
      <alignment horizontal="center" wrapText="1"/>
      <protection/>
    </xf>
    <xf numFmtId="49" fontId="2" fillId="2" borderId="54" xfId="0" applyNumberFormat="1" applyFont="1" applyFill="1" applyBorder="1" applyAlignment="1" applyProtection="1">
      <alignment horizontal="center"/>
      <protection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49" fontId="2" fillId="0" borderId="56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9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7" sqref="A87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57421875" style="4" hidden="1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hidden="1" customWidth="1"/>
    <col min="33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6.57421875" style="4" hidden="1" customWidth="1"/>
    <col min="42" max="42" width="4.57421875" style="4" hidden="1" customWidth="1"/>
    <col min="43" max="43" width="4.28125" style="0" hidden="1" customWidth="1"/>
    <col min="44" max="44" width="6.57421875" style="0" hidden="1" customWidth="1"/>
    <col min="45" max="45" width="6.421875" style="0" hidden="1" customWidth="1"/>
    <col min="46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7" width="6.421875" style="0" hidden="1" customWidth="1"/>
    <col min="58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38.25" customHeight="1" thickTop="1">
      <c r="A1" s="171" t="s">
        <v>104</v>
      </c>
      <c r="B1" s="172"/>
      <c r="C1" s="172"/>
      <c r="D1" s="172"/>
      <c r="E1" s="172"/>
      <c r="F1" s="172"/>
      <c r="G1" s="26" t="s">
        <v>75</v>
      </c>
      <c r="H1" s="27" t="s">
        <v>76</v>
      </c>
      <c r="I1" s="175" t="s">
        <v>37</v>
      </c>
      <c r="J1" s="176"/>
      <c r="K1" s="177" t="s">
        <v>18</v>
      </c>
      <c r="L1" s="178"/>
      <c r="M1" s="178"/>
      <c r="N1" s="178"/>
      <c r="O1" s="179"/>
      <c r="P1" s="173" t="s">
        <v>105</v>
      </c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3" t="s">
        <v>95</v>
      </c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3" t="s">
        <v>96</v>
      </c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3" t="s">
        <v>97</v>
      </c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80" t="s">
        <v>2</v>
      </c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 t="s">
        <v>3</v>
      </c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 t="s">
        <v>4</v>
      </c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 t="s">
        <v>5</v>
      </c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 t="s">
        <v>6</v>
      </c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 t="s">
        <v>7</v>
      </c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 t="s">
        <v>8</v>
      </c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 t="s">
        <v>9</v>
      </c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 t="s">
        <v>10</v>
      </c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 t="s">
        <v>11</v>
      </c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 t="s">
        <v>12</v>
      </c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 t="s">
        <v>13</v>
      </c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 t="s">
        <v>14</v>
      </c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 t="s">
        <v>15</v>
      </c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 t="s">
        <v>16</v>
      </c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 t="s">
        <v>17</v>
      </c>
      <c r="IB1" s="168"/>
      <c r="IC1" s="168"/>
      <c r="ID1" s="168"/>
      <c r="IE1" s="168"/>
      <c r="IF1" s="168"/>
      <c r="IG1" s="168"/>
      <c r="IH1" s="168"/>
      <c r="II1" s="168"/>
      <c r="IJ1" s="168"/>
      <c r="IK1" s="168"/>
    </row>
    <row r="2" spans="1:245" ht="42" customHeight="1" thickBot="1">
      <c r="A2" s="28" t="s">
        <v>34</v>
      </c>
      <c r="B2" s="29" t="s">
        <v>90</v>
      </c>
      <c r="C2" s="29" t="s">
        <v>35</v>
      </c>
      <c r="D2" s="29" t="s">
        <v>36</v>
      </c>
      <c r="E2" s="29" t="s">
        <v>1</v>
      </c>
      <c r="F2" s="30" t="s">
        <v>0</v>
      </c>
      <c r="G2" s="31" t="s">
        <v>62</v>
      </c>
      <c r="H2" s="32" t="s">
        <v>62</v>
      </c>
      <c r="I2" s="33" t="s">
        <v>73</v>
      </c>
      <c r="J2" s="34" t="s">
        <v>74</v>
      </c>
      <c r="K2" s="68" t="s">
        <v>59</v>
      </c>
      <c r="L2" s="35" t="s">
        <v>56</v>
      </c>
      <c r="M2" s="35" t="s">
        <v>57</v>
      </c>
      <c r="N2" s="69" t="s">
        <v>58</v>
      </c>
      <c r="O2" s="30" t="s">
        <v>55</v>
      </c>
      <c r="P2" s="28" t="s">
        <v>39</v>
      </c>
      <c r="Q2" s="29" t="s">
        <v>40</v>
      </c>
      <c r="R2" s="29" t="s">
        <v>41</v>
      </c>
      <c r="S2" s="29" t="s">
        <v>42</v>
      </c>
      <c r="T2" s="29" t="s">
        <v>43</v>
      </c>
      <c r="U2" s="29" t="s">
        <v>44</v>
      </c>
      <c r="V2" s="29" t="s">
        <v>45</v>
      </c>
      <c r="W2" s="29" t="s">
        <v>38</v>
      </c>
      <c r="X2" s="29" t="s">
        <v>46</v>
      </c>
      <c r="Y2" s="29" t="s">
        <v>47</v>
      </c>
      <c r="Z2" s="29" t="s">
        <v>48</v>
      </c>
      <c r="AA2" s="73" t="s">
        <v>49</v>
      </c>
      <c r="AB2" s="29" t="s">
        <v>50</v>
      </c>
      <c r="AC2" s="29" t="s">
        <v>54</v>
      </c>
      <c r="AD2" s="29" t="s">
        <v>51</v>
      </c>
      <c r="AE2" s="30" t="s">
        <v>52</v>
      </c>
      <c r="AF2" s="28" t="s">
        <v>39</v>
      </c>
      <c r="AG2" s="29" t="s">
        <v>40</v>
      </c>
      <c r="AH2" s="29" t="s">
        <v>41</v>
      </c>
      <c r="AI2" s="29" t="s">
        <v>42</v>
      </c>
      <c r="AJ2" s="29" t="s">
        <v>38</v>
      </c>
      <c r="AK2" s="29" t="s">
        <v>46</v>
      </c>
      <c r="AL2" s="29" t="s">
        <v>47</v>
      </c>
      <c r="AM2" s="29" t="s">
        <v>48</v>
      </c>
      <c r="AN2" s="73" t="s">
        <v>49</v>
      </c>
      <c r="AO2" s="29" t="s">
        <v>50</v>
      </c>
      <c r="AP2" s="29" t="s">
        <v>54</v>
      </c>
      <c r="AQ2" s="29" t="s">
        <v>51</v>
      </c>
      <c r="AR2" s="30" t="s">
        <v>52</v>
      </c>
      <c r="AS2" s="28" t="s">
        <v>39</v>
      </c>
      <c r="AT2" s="29" t="s">
        <v>40</v>
      </c>
      <c r="AU2" s="29" t="s">
        <v>41</v>
      </c>
      <c r="AV2" s="29" t="s">
        <v>38</v>
      </c>
      <c r="AW2" s="29" t="s">
        <v>46</v>
      </c>
      <c r="AX2" s="29" t="s">
        <v>47</v>
      </c>
      <c r="AY2" s="29" t="s">
        <v>48</v>
      </c>
      <c r="AZ2" s="73" t="s">
        <v>49</v>
      </c>
      <c r="BA2" s="29" t="s">
        <v>50</v>
      </c>
      <c r="BB2" s="29" t="s">
        <v>54</v>
      </c>
      <c r="BC2" s="29" t="s">
        <v>51</v>
      </c>
      <c r="BD2" s="30" t="s">
        <v>52</v>
      </c>
      <c r="BE2" s="28" t="s">
        <v>39</v>
      </c>
      <c r="BF2" s="29"/>
      <c r="BG2" s="29"/>
      <c r="BH2" s="29" t="s">
        <v>38</v>
      </c>
      <c r="BI2" s="29" t="s">
        <v>46</v>
      </c>
      <c r="BJ2" s="29" t="s">
        <v>47</v>
      </c>
      <c r="BK2" s="29" t="s">
        <v>48</v>
      </c>
      <c r="BL2" s="73" t="s">
        <v>49</v>
      </c>
      <c r="BM2" s="29" t="s">
        <v>50</v>
      </c>
      <c r="BN2" s="29" t="s">
        <v>54</v>
      </c>
      <c r="BO2" s="29" t="s">
        <v>51</v>
      </c>
      <c r="BP2" s="30" t="s">
        <v>52</v>
      </c>
      <c r="BQ2" s="20" t="s">
        <v>39</v>
      </c>
      <c r="BR2" s="20" t="s">
        <v>40</v>
      </c>
      <c r="BS2" s="20" t="s">
        <v>41</v>
      </c>
      <c r="BT2" s="20" t="s">
        <v>38</v>
      </c>
      <c r="BU2" s="20" t="s">
        <v>46</v>
      </c>
      <c r="BV2" s="20" t="s">
        <v>47</v>
      </c>
      <c r="BW2" s="20" t="s">
        <v>48</v>
      </c>
      <c r="BX2" s="20" t="s">
        <v>49</v>
      </c>
      <c r="BY2" s="22" t="s">
        <v>50</v>
      </c>
      <c r="BZ2" s="20" t="s">
        <v>54</v>
      </c>
      <c r="CA2" s="20" t="s">
        <v>51</v>
      </c>
      <c r="CB2" s="21" t="s">
        <v>52</v>
      </c>
      <c r="CC2" s="19" t="s">
        <v>39</v>
      </c>
      <c r="CD2" s="20" t="s">
        <v>40</v>
      </c>
      <c r="CE2" s="20" t="s">
        <v>38</v>
      </c>
      <c r="CF2" s="20" t="s">
        <v>46</v>
      </c>
      <c r="CG2" s="20" t="s">
        <v>47</v>
      </c>
      <c r="CH2" s="20" t="s">
        <v>48</v>
      </c>
      <c r="CI2" s="20" t="s">
        <v>49</v>
      </c>
      <c r="CJ2" s="22" t="s">
        <v>50</v>
      </c>
      <c r="CK2" s="20" t="s">
        <v>54</v>
      </c>
      <c r="CL2" s="20" t="s">
        <v>51</v>
      </c>
      <c r="CM2" s="21" t="s">
        <v>52</v>
      </c>
      <c r="CN2" s="19" t="s">
        <v>39</v>
      </c>
      <c r="CO2" s="20" t="s">
        <v>40</v>
      </c>
      <c r="CP2" s="20" t="s">
        <v>38</v>
      </c>
      <c r="CQ2" s="20" t="s">
        <v>46</v>
      </c>
      <c r="CR2" s="20" t="s">
        <v>47</v>
      </c>
      <c r="CS2" s="20" t="s">
        <v>48</v>
      </c>
      <c r="CT2" s="20" t="s">
        <v>49</v>
      </c>
      <c r="CU2" s="22" t="s">
        <v>50</v>
      </c>
      <c r="CV2" s="20" t="s">
        <v>54</v>
      </c>
      <c r="CW2" s="20" t="s">
        <v>51</v>
      </c>
      <c r="CX2" s="21" t="s">
        <v>52</v>
      </c>
      <c r="CY2" s="19" t="s">
        <v>39</v>
      </c>
      <c r="CZ2" s="20" t="s">
        <v>40</v>
      </c>
      <c r="DA2" s="20" t="s">
        <v>38</v>
      </c>
      <c r="DB2" s="20" t="s">
        <v>46</v>
      </c>
      <c r="DC2" s="20" t="s">
        <v>47</v>
      </c>
      <c r="DD2" s="20" t="s">
        <v>48</v>
      </c>
      <c r="DE2" s="20" t="s">
        <v>49</v>
      </c>
      <c r="DF2" s="22" t="s">
        <v>50</v>
      </c>
      <c r="DG2" s="20" t="s">
        <v>54</v>
      </c>
      <c r="DH2" s="20" t="s">
        <v>51</v>
      </c>
      <c r="DI2" s="21" t="s">
        <v>52</v>
      </c>
      <c r="DJ2" s="19" t="s">
        <v>39</v>
      </c>
      <c r="DK2" s="20" t="s">
        <v>40</v>
      </c>
      <c r="DL2" s="20" t="s">
        <v>38</v>
      </c>
      <c r="DM2" s="20" t="s">
        <v>46</v>
      </c>
      <c r="DN2" s="20" t="s">
        <v>47</v>
      </c>
      <c r="DO2" s="20" t="s">
        <v>48</v>
      </c>
      <c r="DP2" s="20" t="s">
        <v>49</v>
      </c>
      <c r="DQ2" s="22" t="s">
        <v>50</v>
      </c>
      <c r="DR2" s="20" t="s">
        <v>54</v>
      </c>
      <c r="DS2" s="20" t="s">
        <v>51</v>
      </c>
      <c r="DT2" s="21" t="s">
        <v>52</v>
      </c>
      <c r="DU2" s="19" t="s">
        <v>39</v>
      </c>
      <c r="DV2" s="20" t="s">
        <v>40</v>
      </c>
      <c r="DW2" s="20" t="s">
        <v>38</v>
      </c>
      <c r="DX2" s="20" t="s">
        <v>46</v>
      </c>
      <c r="DY2" s="20" t="s">
        <v>47</v>
      </c>
      <c r="DZ2" s="20" t="s">
        <v>48</v>
      </c>
      <c r="EA2" s="20" t="s">
        <v>49</v>
      </c>
      <c r="EB2" s="22" t="s">
        <v>50</v>
      </c>
      <c r="EC2" s="20" t="s">
        <v>54</v>
      </c>
      <c r="ED2" s="20" t="s">
        <v>51</v>
      </c>
      <c r="EE2" s="21" t="s">
        <v>52</v>
      </c>
      <c r="EF2" s="19" t="s">
        <v>39</v>
      </c>
      <c r="EG2" s="20" t="s">
        <v>40</v>
      </c>
      <c r="EH2" s="20" t="s">
        <v>38</v>
      </c>
      <c r="EI2" s="20" t="s">
        <v>46</v>
      </c>
      <c r="EJ2" s="20" t="s">
        <v>47</v>
      </c>
      <c r="EK2" s="20" t="s">
        <v>48</v>
      </c>
      <c r="EL2" s="20" t="s">
        <v>49</v>
      </c>
      <c r="EM2" s="22" t="s">
        <v>50</v>
      </c>
      <c r="EN2" s="20" t="s">
        <v>54</v>
      </c>
      <c r="EO2" s="20" t="s">
        <v>51</v>
      </c>
      <c r="EP2" s="21" t="s">
        <v>52</v>
      </c>
      <c r="EQ2" s="19" t="s">
        <v>39</v>
      </c>
      <c r="ER2" s="20" t="s">
        <v>40</v>
      </c>
      <c r="ES2" s="20" t="s">
        <v>38</v>
      </c>
      <c r="ET2" s="20" t="s">
        <v>46</v>
      </c>
      <c r="EU2" s="20" t="s">
        <v>47</v>
      </c>
      <c r="EV2" s="20" t="s">
        <v>48</v>
      </c>
      <c r="EW2" s="20" t="s">
        <v>49</v>
      </c>
      <c r="EX2" s="22" t="s">
        <v>50</v>
      </c>
      <c r="EY2" s="20" t="s">
        <v>54</v>
      </c>
      <c r="EZ2" s="20" t="s">
        <v>51</v>
      </c>
      <c r="FA2" s="21" t="s">
        <v>52</v>
      </c>
      <c r="FB2" s="19" t="s">
        <v>39</v>
      </c>
      <c r="FC2" s="20" t="s">
        <v>40</v>
      </c>
      <c r="FD2" s="20" t="s">
        <v>38</v>
      </c>
      <c r="FE2" s="20" t="s">
        <v>46</v>
      </c>
      <c r="FF2" s="20" t="s">
        <v>47</v>
      </c>
      <c r="FG2" s="20" t="s">
        <v>48</v>
      </c>
      <c r="FH2" s="20" t="s">
        <v>49</v>
      </c>
      <c r="FI2" s="22" t="s">
        <v>50</v>
      </c>
      <c r="FJ2" s="20" t="s">
        <v>54</v>
      </c>
      <c r="FK2" s="20" t="s">
        <v>51</v>
      </c>
      <c r="FL2" s="21" t="s">
        <v>52</v>
      </c>
      <c r="FM2" s="19" t="s">
        <v>39</v>
      </c>
      <c r="FN2" s="20" t="s">
        <v>40</v>
      </c>
      <c r="FO2" s="20" t="s">
        <v>38</v>
      </c>
      <c r="FP2" s="20" t="s">
        <v>46</v>
      </c>
      <c r="FQ2" s="20" t="s">
        <v>47</v>
      </c>
      <c r="FR2" s="20" t="s">
        <v>48</v>
      </c>
      <c r="FS2" s="20" t="s">
        <v>49</v>
      </c>
      <c r="FT2" s="22" t="s">
        <v>50</v>
      </c>
      <c r="FU2" s="20" t="s">
        <v>54</v>
      </c>
      <c r="FV2" s="20" t="s">
        <v>51</v>
      </c>
      <c r="FW2" s="21" t="s">
        <v>52</v>
      </c>
      <c r="FX2" s="19" t="s">
        <v>39</v>
      </c>
      <c r="FY2" s="20" t="s">
        <v>40</v>
      </c>
      <c r="FZ2" s="20" t="s">
        <v>38</v>
      </c>
      <c r="GA2" s="20" t="s">
        <v>46</v>
      </c>
      <c r="GB2" s="20" t="s">
        <v>47</v>
      </c>
      <c r="GC2" s="20" t="s">
        <v>48</v>
      </c>
      <c r="GD2" s="20" t="s">
        <v>49</v>
      </c>
      <c r="GE2" s="22" t="s">
        <v>50</v>
      </c>
      <c r="GF2" s="20" t="s">
        <v>54</v>
      </c>
      <c r="GG2" s="20" t="s">
        <v>51</v>
      </c>
      <c r="GH2" s="21" t="s">
        <v>52</v>
      </c>
      <c r="GI2" s="19" t="s">
        <v>39</v>
      </c>
      <c r="GJ2" s="20" t="s">
        <v>40</v>
      </c>
      <c r="GK2" s="20" t="s">
        <v>38</v>
      </c>
      <c r="GL2" s="20" t="s">
        <v>46</v>
      </c>
      <c r="GM2" s="20" t="s">
        <v>47</v>
      </c>
      <c r="GN2" s="20" t="s">
        <v>48</v>
      </c>
      <c r="GO2" s="20" t="s">
        <v>49</v>
      </c>
      <c r="GP2" s="22" t="s">
        <v>50</v>
      </c>
      <c r="GQ2" s="20" t="s">
        <v>54</v>
      </c>
      <c r="GR2" s="20" t="s">
        <v>51</v>
      </c>
      <c r="GS2" s="21" t="s">
        <v>52</v>
      </c>
      <c r="GT2" s="19" t="s">
        <v>39</v>
      </c>
      <c r="GU2" s="20" t="s">
        <v>40</v>
      </c>
      <c r="GV2" s="20" t="s">
        <v>38</v>
      </c>
      <c r="GW2" s="20" t="s">
        <v>46</v>
      </c>
      <c r="GX2" s="20" t="s">
        <v>47</v>
      </c>
      <c r="GY2" s="20" t="s">
        <v>48</v>
      </c>
      <c r="GZ2" s="20" t="s">
        <v>49</v>
      </c>
      <c r="HA2" s="22" t="s">
        <v>50</v>
      </c>
      <c r="HB2" s="20" t="s">
        <v>54</v>
      </c>
      <c r="HC2" s="20" t="s">
        <v>51</v>
      </c>
      <c r="HD2" s="21" t="s">
        <v>52</v>
      </c>
      <c r="HE2" s="19" t="s">
        <v>39</v>
      </c>
      <c r="HF2" s="20" t="s">
        <v>40</v>
      </c>
      <c r="HG2" s="20" t="s">
        <v>38</v>
      </c>
      <c r="HH2" s="20" t="s">
        <v>46</v>
      </c>
      <c r="HI2" s="20" t="s">
        <v>47</v>
      </c>
      <c r="HJ2" s="20" t="s">
        <v>48</v>
      </c>
      <c r="HK2" s="20" t="s">
        <v>49</v>
      </c>
      <c r="HL2" s="22" t="s">
        <v>50</v>
      </c>
      <c r="HM2" s="20" t="s">
        <v>54</v>
      </c>
      <c r="HN2" s="20" t="s">
        <v>51</v>
      </c>
      <c r="HO2" s="21" t="s">
        <v>52</v>
      </c>
      <c r="HP2" s="19" t="s">
        <v>39</v>
      </c>
      <c r="HQ2" s="20" t="s">
        <v>40</v>
      </c>
      <c r="HR2" s="20" t="s">
        <v>38</v>
      </c>
      <c r="HS2" s="20" t="s">
        <v>46</v>
      </c>
      <c r="HT2" s="20" t="s">
        <v>47</v>
      </c>
      <c r="HU2" s="20" t="s">
        <v>48</v>
      </c>
      <c r="HV2" s="20" t="s">
        <v>49</v>
      </c>
      <c r="HW2" s="22" t="s">
        <v>50</v>
      </c>
      <c r="HX2" s="20" t="s">
        <v>54</v>
      </c>
      <c r="HY2" s="20" t="s">
        <v>51</v>
      </c>
      <c r="HZ2" s="21" t="s">
        <v>52</v>
      </c>
      <c r="IA2" s="19" t="s">
        <v>39</v>
      </c>
      <c r="IB2" s="20" t="s">
        <v>40</v>
      </c>
      <c r="IC2" s="20" t="s">
        <v>38</v>
      </c>
      <c r="ID2" s="20" t="s">
        <v>46</v>
      </c>
      <c r="IE2" s="20" t="s">
        <v>47</v>
      </c>
      <c r="IF2" s="20" t="s">
        <v>48</v>
      </c>
      <c r="IG2" s="20" t="s">
        <v>49</v>
      </c>
      <c r="IH2" s="22" t="s">
        <v>50</v>
      </c>
      <c r="II2" s="20" t="s">
        <v>54</v>
      </c>
      <c r="IJ2" s="20" t="s">
        <v>51</v>
      </c>
      <c r="IK2" s="21" t="s">
        <v>52</v>
      </c>
    </row>
    <row r="3" spans="1:246" ht="13.5" thickTop="1">
      <c r="A3" s="53">
        <v>1</v>
      </c>
      <c r="B3" s="55" t="s">
        <v>118</v>
      </c>
      <c r="C3" s="36"/>
      <c r="D3" s="37"/>
      <c r="E3" s="57" t="s">
        <v>100</v>
      </c>
      <c r="F3" s="38"/>
      <c r="G3" s="39"/>
      <c r="H3" s="40"/>
      <c r="I3" s="41"/>
      <c r="J3" s="60"/>
      <c r="K3" s="62">
        <f aca="true" t="shared" si="0" ref="K3:K14">L3+M3+N3</f>
        <v>4.14</v>
      </c>
      <c r="L3" s="64">
        <f aca="true" t="shared" si="1" ref="L3:L14">AB3+AO3+BA3+BM3+BY3+CJ3+CU3+DF3+DQ3+EB3+EM3+EX3+FI3+FT3+GE3+GP3+HA3+HL3+HW3+IH3</f>
        <v>3.64</v>
      </c>
      <c r="M3" s="46">
        <f aca="true" t="shared" si="2" ref="M3:M14">AD3+AQ3+BC3+BO3+CA3+CL3+CW3+DH3+DS3+ED3+EO3+EZ3+FK3+FV3+GG3+GR3+HC3+HN3+HY3+IJ3</f>
        <v>0</v>
      </c>
      <c r="N3" s="47">
        <f aca="true" t="shared" si="3" ref="N3:N14">O3/2</f>
        <v>0.5</v>
      </c>
      <c r="O3" s="42">
        <f aca="true" t="shared" si="4" ref="O3:O14">W3+AJ3+AV3+BH3+BT3+CE3+CP3+DA3+DL3+DW3+EH3+ES3+FD3+FO3+FZ3+GK3+GV3+HG3+HR3+IC3</f>
        <v>1</v>
      </c>
      <c r="P3" s="78">
        <v>3.64</v>
      </c>
      <c r="Q3" s="71"/>
      <c r="R3" s="71"/>
      <c r="S3" s="71"/>
      <c r="T3" s="71"/>
      <c r="U3" s="71"/>
      <c r="V3" s="71"/>
      <c r="W3" s="72">
        <v>1</v>
      </c>
      <c r="X3" s="72">
        <v>0</v>
      </c>
      <c r="Y3" s="72">
        <v>0</v>
      </c>
      <c r="Z3" s="72">
        <v>0</v>
      </c>
      <c r="AA3" s="74">
        <v>0</v>
      </c>
      <c r="AB3" s="64">
        <f aca="true" t="shared" si="5" ref="AB3:AB14">P3+Q3+R3+S3+T3+U3+V3</f>
        <v>3.64</v>
      </c>
      <c r="AC3" s="63">
        <f aca="true" t="shared" si="6" ref="AC3:AC14">W3/2</f>
        <v>0.5</v>
      </c>
      <c r="AD3" s="80">
        <f aca="true" t="shared" si="7" ref="AD3:AD14">(X3*3)+(Y3*5)+(Z3*5)+(AA3*20)</f>
        <v>0</v>
      </c>
      <c r="AE3" s="49">
        <f aca="true" t="shared" si="8" ref="AE3:AE14">AB3+AC3+AD3</f>
        <v>4.14</v>
      </c>
      <c r="AF3" s="78"/>
      <c r="AG3" s="71"/>
      <c r="AH3" s="71"/>
      <c r="AI3" s="71"/>
      <c r="AJ3" s="72"/>
      <c r="AK3" s="72"/>
      <c r="AL3" s="72"/>
      <c r="AM3" s="72"/>
      <c r="AN3" s="74"/>
      <c r="AO3" s="64"/>
      <c r="AP3" s="63"/>
      <c r="AQ3" s="80"/>
      <c r="AR3" s="49"/>
      <c r="AS3" s="78"/>
      <c r="AT3" s="71"/>
      <c r="AU3" s="71"/>
      <c r="AV3" s="72"/>
      <c r="AW3" s="72"/>
      <c r="AX3" s="72"/>
      <c r="AY3" s="72"/>
      <c r="AZ3" s="74"/>
      <c r="BA3" s="64"/>
      <c r="BB3" s="63"/>
      <c r="BC3" s="80"/>
      <c r="BD3" s="49"/>
      <c r="BE3" s="78"/>
      <c r="BF3" s="71"/>
      <c r="BG3" s="71"/>
      <c r="BH3" s="72"/>
      <c r="BI3" s="72"/>
      <c r="BJ3" s="72"/>
      <c r="BK3" s="72"/>
      <c r="BL3" s="74"/>
      <c r="BM3" s="64"/>
      <c r="BN3" s="63"/>
      <c r="BO3" s="80"/>
      <c r="BP3" s="49"/>
      <c r="BQ3" s="1"/>
      <c r="BR3" s="1"/>
      <c r="BS3" s="1"/>
      <c r="BT3" s="2"/>
      <c r="BU3" s="2"/>
      <c r="BV3" s="2"/>
      <c r="BW3" s="2"/>
      <c r="BX3" s="2"/>
      <c r="BY3" s="7"/>
      <c r="BZ3" s="14"/>
      <c r="CA3" s="6"/>
      <c r="CB3" s="15"/>
      <c r="CC3" s="16"/>
      <c r="CD3" s="1"/>
      <c r="CE3" s="2"/>
      <c r="CF3" s="2"/>
      <c r="CG3" s="2"/>
      <c r="CH3" s="2"/>
      <c r="CI3" s="2"/>
      <c r="CJ3" s="7"/>
      <c r="CK3" s="14"/>
      <c r="CL3" s="6"/>
      <c r="CM3" s="15"/>
      <c r="CN3" s="16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114"/>
      <c r="IL3" s="115"/>
    </row>
    <row r="4" spans="1:246" ht="12.75">
      <c r="A4" s="53">
        <v>2</v>
      </c>
      <c r="B4" s="51" t="s">
        <v>106</v>
      </c>
      <c r="C4" s="54"/>
      <c r="D4" s="52"/>
      <c r="E4" s="52" t="s">
        <v>100</v>
      </c>
      <c r="F4" s="56"/>
      <c r="G4" s="50">
        <f>IF(AND(OR($G$2="Y",$H$2="Y"),I4&lt;5,J4&lt;5),IF(AND(I4=I3,J4=J3),G3+1,1),"")</f>
      </c>
      <c r="H4" s="43">
        <f>IF(AND($H$2="Y",J4&gt;0,OR(AND(G4=1,G40=10),AND(G4=2,G49=20),AND(G4=3,G58=30),AND(G4=4,G67=40),AND(G4=5,G76=50),AND(G4=6,G86=60),AND(G4=7,G95=70),AND(G4=8,G104=80),AND(G4=9,G113=90),AND(G4=10,G122=100))),VLOOKUP(J4-1,SortLookup!$A$13:$B$16,2,FALSE),"")</f>
      </c>
      <c r="I4" s="44" t="str">
        <f>IF(ISNA(VLOOKUP(E4,SortLookup!$A$1:$B$5,2,FALSE))," ",VLOOKUP(E4,SortLookup!$A$1:$B$5,2,FALSE))</f>
        <v> </v>
      </c>
      <c r="J4" s="61" t="str">
        <f>IF(ISNA(VLOOKUP(F4,SortLookup!$A$7:$B$11,2,FALSE))," ",VLOOKUP(F4,SortLookup!$A$7:$B$11,2,FALSE))</f>
        <v> </v>
      </c>
      <c r="K4" s="45">
        <f t="shared" si="0"/>
        <v>4.54</v>
      </c>
      <c r="L4" s="64">
        <f t="shared" si="1"/>
        <v>3.54</v>
      </c>
      <c r="M4" s="46">
        <f t="shared" si="2"/>
        <v>0</v>
      </c>
      <c r="N4" s="47">
        <f t="shared" si="3"/>
        <v>1</v>
      </c>
      <c r="O4" s="48">
        <f t="shared" si="4"/>
        <v>2</v>
      </c>
      <c r="P4" s="78">
        <v>3.54</v>
      </c>
      <c r="Q4" s="71"/>
      <c r="R4" s="71"/>
      <c r="S4" s="71"/>
      <c r="T4" s="71"/>
      <c r="U4" s="71"/>
      <c r="V4" s="71"/>
      <c r="W4" s="72">
        <v>2</v>
      </c>
      <c r="X4" s="72">
        <v>0</v>
      </c>
      <c r="Y4" s="72">
        <v>0</v>
      </c>
      <c r="Z4" s="72">
        <v>0</v>
      </c>
      <c r="AA4" s="74">
        <v>0</v>
      </c>
      <c r="AB4" s="64">
        <f t="shared" si="5"/>
        <v>3.54</v>
      </c>
      <c r="AC4" s="63">
        <f t="shared" si="6"/>
        <v>1</v>
      </c>
      <c r="AD4" s="80">
        <f t="shared" si="7"/>
        <v>0</v>
      </c>
      <c r="AE4" s="49">
        <f t="shared" si="8"/>
        <v>4.54</v>
      </c>
      <c r="AF4" s="78"/>
      <c r="AG4" s="71"/>
      <c r="AH4" s="71"/>
      <c r="AI4" s="71"/>
      <c r="AJ4" s="72"/>
      <c r="AK4" s="72"/>
      <c r="AL4" s="72"/>
      <c r="AM4" s="72"/>
      <c r="AN4" s="74"/>
      <c r="AO4" s="64">
        <f>AF4+AG4+AH4+AI4</f>
        <v>0</v>
      </c>
      <c r="AP4" s="63">
        <f>AJ4/2</f>
        <v>0</v>
      </c>
      <c r="AQ4" s="80">
        <f>(AK4*3)+(AL4*5)+(AM4*5)+(AN4*20)</f>
        <v>0</v>
      </c>
      <c r="AR4" s="49">
        <f>AO4+AP4+AQ4</f>
        <v>0</v>
      </c>
      <c r="AS4" s="78"/>
      <c r="AT4" s="71"/>
      <c r="AU4" s="71"/>
      <c r="AV4" s="72"/>
      <c r="AW4" s="72"/>
      <c r="AX4" s="72"/>
      <c r="AY4" s="72"/>
      <c r="AZ4" s="74"/>
      <c r="BA4" s="64">
        <f>AS4+AT4+AU4</f>
        <v>0</v>
      </c>
      <c r="BB4" s="63">
        <f>AV4/2</f>
        <v>0</v>
      </c>
      <c r="BC4" s="80">
        <f>(AW4*3)+(AX4*5)+(AY4*5)+(AZ4*20)</f>
        <v>0</v>
      </c>
      <c r="BD4" s="49">
        <f>BA4+BB4+BC4</f>
        <v>0</v>
      </c>
      <c r="BE4" s="78"/>
      <c r="BF4" s="71"/>
      <c r="BG4" s="71"/>
      <c r="BH4" s="72"/>
      <c r="BI4" s="72"/>
      <c r="BJ4" s="72"/>
      <c r="BK4" s="72"/>
      <c r="BL4" s="74"/>
      <c r="BM4" s="64">
        <f>BE4+BF4+BG4</f>
        <v>0</v>
      </c>
      <c r="BN4" s="63">
        <f>BH4/2</f>
        <v>0</v>
      </c>
      <c r="BO4" s="80">
        <f>(BI4*3)+(BJ4*5)+(BK4*5)+(BL4*20)</f>
        <v>0</v>
      </c>
      <c r="BP4" s="49">
        <f>BM4+BN4+BO4</f>
        <v>0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114">
        <f>IH4+II4+IJ4</f>
        <v>0</v>
      </c>
      <c r="IL4" s="115"/>
    </row>
    <row r="5" spans="1:246" ht="12.75">
      <c r="A5" s="53">
        <v>3</v>
      </c>
      <c r="B5" s="51" t="s">
        <v>122</v>
      </c>
      <c r="C5" s="51"/>
      <c r="D5" s="52"/>
      <c r="E5" s="52" t="s">
        <v>100</v>
      </c>
      <c r="F5" s="52"/>
      <c r="G5" s="50"/>
      <c r="H5" s="43"/>
      <c r="I5" s="44"/>
      <c r="J5" s="61"/>
      <c r="K5" s="45">
        <f t="shared" si="0"/>
        <v>5.39</v>
      </c>
      <c r="L5" s="64">
        <f t="shared" si="1"/>
        <v>4.89</v>
      </c>
      <c r="M5" s="46">
        <f t="shared" si="2"/>
        <v>0</v>
      </c>
      <c r="N5" s="47">
        <f t="shared" si="3"/>
        <v>0.5</v>
      </c>
      <c r="O5" s="48">
        <f t="shared" si="4"/>
        <v>1</v>
      </c>
      <c r="P5" s="78">
        <v>4.89</v>
      </c>
      <c r="Q5" s="71"/>
      <c r="R5" s="71"/>
      <c r="S5" s="71"/>
      <c r="T5" s="71"/>
      <c r="U5" s="71"/>
      <c r="V5" s="71"/>
      <c r="W5" s="72">
        <v>1</v>
      </c>
      <c r="X5" s="72">
        <v>0</v>
      </c>
      <c r="Y5" s="72">
        <v>0</v>
      </c>
      <c r="Z5" s="72">
        <v>0</v>
      </c>
      <c r="AA5" s="74">
        <v>0</v>
      </c>
      <c r="AB5" s="64">
        <f t="shared" si="5"/>
        <v>4.89</v>
      </c>
      <c r="AC5" s="63">
        <f t="shared" si="6"/>
        <v>0.5</v>
      </c>
      <c r="AD5" s="80">
        <f t="shared" si="7"/>
        <v>0</v>
      </c>
      <c r="AE5" s="49">
        <f t="shared" si="8"/>
        <v>5.39</v>
      </c>
      <c r="AF5" s="78"/>
      <c r="AG5" s="71"/>
      <c r="AH5" s="71"/>
      <c r="AI5" s="71"/>
      <c r="AJ5" s="72"/>
      <c r="AK5" s="72"/>
      <c r="AL5" s="72"/>
      <c r="AM5" s="72"/>
      <c r="AN5" s="74"/>
      <c r="AO5" s="64"/>
      <c r="AP5" s="63"/>
      <c r="AQ5" s="80"/>
      <c r="AR5" s="49"/>
      <c r="AS5" s="78"/>
      <c r="AT5" s="71"/>
      <c r="AU5" s="71"/>
      <c r="AV5" s="72"/>
      <c r="AW5" s="72"/>
      <c r="AX5" s="72"/>
      <c r="AY5" s="72"/>
      <c r="AZ5" s="74"/>
      <c r="BA5" s="64"/>
      <c r="BB5" s="63"/>
      <c r="BC5" s="80"/>
      <c r="BD5" s="49"/>
      <c r="BE5" s="78"/>
      <c r="BF5" s="71"/>
      <c r="BG5" s="71"/>
      <c r="BH5" s="72"/>
      <c r="BI5" s="72"/>
      <c r="BJ5" s="72"/>
      <c r="BK5" s="72"/>
      <c r="BL5" s="74"/>
      <c r="BM5" s="64"/>
      <c r="BN5" s="63"/>
      <c r="BO5" s="80"/>
      <c r="BP5" s="49"/>
      <c r="BQ5" s="1"/>
      <c r="BR5" s="1"/>
      <c r="BS5" s="1"/>
      <c r="BT5" s="2"/>
      <c r="BU5" s="2"/>
      <c r="BV5" s="2"/>
      <c r="BW5" s="2"/>
      <c r="BX5" s="2"/>
      <c r="BY5" s="7"/>
      <c r="BZ5" s="14"/>
      <c r="CA5" s="6"/>
      <c r="CB5" s="15"/>
      <c r="CC5" s="16"/>
      <c r="CD5" s="1"/>
      <c r="CE5" s="2"/>
      <c r="CF5" s="2"/>
      <c r="CG5" s="2"/>
      <c r="CH5" s="2"/>
      <c r="CI5" s="2"/>
      <c r="CJ5" s="7"/>
      <c r="CK5" s="14"/>
      <c r="CL5" s="6"/>
      <c r="CM5" s="15"/>
      <c r="CN5" s="16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114"/>
      <c r="IL5" s="115"/>
    </row>
    <row r="6" spans="1:246" ht="12.75">
      <c r="A6" s="53">
        <v>4</v>
      </c>
      <c r="B6" s="51" t="s">
        <v>115</v>
      </c>
      <c r="C6" s="51"/>
      <c r="D6" s="52"/>
      <c r="E6" s="52" t="s">
        <v>100</v>
      </c>
      <c r="F6" s="52"/>
      <c r="G6" s="50">
        <f>IF(AND(OR($G$2="Y",$H$2="Y"),I6&lt;5,J6&lt;5),IF(AND(I6=#REF!,J6=#REF!),#REF!+1,1),"")</f>
      </c>
      <c r="H6" s="43">
        <f>IF(AND($H$2="Y",J6&gt;0,OR(AND(G6=1,G25=10),AND(G6=2,G36=20),AND(G6=3,G61=30),AND(G6=4,G70=40),AND(G6=5,G79=50),AND(G6=6,G89=60),AND(G6=7,G98=70),AND(G6=8,G107=80),AND(G6=9,G116=90),AND(G6=10,G125=100))),VLOOKUP(J6-1,SortLookup!$A$13:$B$16,2,FALSE),"")</f>
      </c>
      <c r="I6" s="44" t="str">
        <f>IF(ISNA(VLOOKUP(E6,SortLookup!$A$1:$B$5,2,FALSE))," ",VLOOKUP(E6,SortLookup!$A$1:$B$5,2,FALSE))</f>
        <v> </v>
      </c>
      <c r="J6" s="61" t="str">
        <f>IF(ISNA(VLOOKUP(F6,SortLookup!$A$7:$B$11,2,FALSE))," ",VLOOKUP(F6,SortLookup!$A$7:$B$11,2,FALSE))</f>
        <v> </v>
      </c>
      <c r="K6" s="45">
        <f t="shared" si="0"/>
        <v>5.8</v>
      </c>
      <c r="L6" s="64">
        <f t="shared" si="1"/>
        <v>5.3</v>
      </c>
      <c r="M6" s="46">
        <f t="shared" si="2"/>
        <v>0</v>
      </c>
      <c r="N6" s="47">
        <f t="shared" si="3"/>
        <v>0.5</v>
      </c>
      <c r="O6" s="48">
        <f t="shared" si="4"/>
        <v>1</v>
      </c>
      <c r="P6" s="78">
        <v>5.3</v>
      </c>
      <c r="Q6" s="71"/>
      <c r="R6" s="71"/>
      <c r="S6" s="71"/>
      <c r="T6" s="71"/>
      <c r="U6" s="71"/>
      <c r="V6" s="71"/>
      <c r="W6" s="72">
        <v>1</v>
      </c>
      <c r="X6" s="72">
        <v>0</v>
      </c>
      <c r="Y6" s="72">
        <v>0</v>
      </c>
      <c r="Z6" s="72">
        <v>0</v>
      </c>
      <c r="AA6" s="74">
        <v>0</v>
      </c>
      <c r="AB6" s="64">
        <f t="shared" si="5"/>
        <v>5.3</v>
      </c>
      <c r="AC6" s="63">
        <f t="shared" si="6"/>
        <v>0.5</v>
      </c>
      <c r="AD6" s="80">
        <f t="shared" si="7"/>
        <v>0</v>
      </c>
      <c r="AE6" s="49">
        <f t="shared" si="8"/>
        <v>5.8</v>
      </c>
      <c r="AF6" s="78"/>
      <c r="AG6" s="71"/>
      <c r="AH6" s="71"/>
      <c r="AI6" s="71"/>
      <c r="AJ6" s="72"/>
      <c r="AK6" s="72"/>
      <c r="AL6" s="72"/>
      <c r="AM6" s="72"/>
      <c r="AN6" s="74"/>
      <c r="AO6" s="64">
        <f aca="true" t="shared" si="9" ref="AO6:AO11">AF6+AG6+AH6+AI6</f>
        <v>0</v>
      </c>
      <c r="AP6" s="63">
        <f aca="true" t="shared" si="10" ref="AP6:AP11">AJ6/2</f>
        <v>0</v>
      </c>
      <c r="AQ6" s="80">
        <f aca="true" t="shared" si="11" ref="AQ6:AQ11">(AK6*3)+(AL6*5)+(AM6*5)+(AN6*20)</f>
        <v>0</v>
      </c>
      <c r="AR6" s="49">
        <f aca="true" t="shared" si="12" ref="AR6:AR11">AO6+AP6+AQ6</f>
        <v>0</v>
      </c>
      <c r="AS6" s="78"/>
      <c r="AT6" s="71"/>
      <c r="AU6" s="71"/>
      <c r="AV6" s="72"/>
      <c r="AW6" s="72"/>
      <c r="AX6" s="72"/>
      <c r="AY6" s="72"/>
      <c r="AZ6" s="74"/>
      <c r="BA6" s="64">
        <f aca="true" t="shared" si="13" ref="BA6:BA11">AS6+AT6+AU6</f>
        <v>0</v>
      </c>
      <c r="BB6" s="63">
        <f aca="true" t="shared" si="14" ref="BB6:BB11">AV6/2</f>
        <v>0</v>
      </c>
      <c r="BC6" s="80">
        <f aca="true" t="shared" si="15" ref="BC6:BC11">(AW6*3)+(AX6*5)+(AY6*5)+(AZ6*20)</f>
        <v>0</v>
      </c>
      <c r="BD6" s="49">
        <f aca="true" t="shared" si="16" ref="BD6:BD11">BA6+BB6+BC6</f>
        <v>0</v>
      </c>
      <c r="BE6" s="78"/>
      <c r="BF6" s="71"/>
      <c r="BG6" s="71"/>
      <c r="BH6" s="72"/>
      <c r="BI6" s="72"/>
      <c r="BJ6" s="72"/>
      <c r="BK6" s="72"/>
      <c r="BL6" s="74"/>
      <c r="BM6" s="64">
        <f aca="true" t="shared" si="17" ref="BM6:BM11">BE6+BF6+BG6</f>
        <v>0</v>
      </c>
      <c r="BN6" s="63">
        <f aca="true" t="shared" si="18" ref="BN6:BN11">BH6/2</f>
        <v>0</v>
      </c>
      <c r="BO6" s="80">
        <f aca="true" t="shared" si="19" ref="BO6:BO11">(BI6*3)+(BJ6*5)+(BK6*5)+(BL6*20)</f>
        <v>0</v>
      </c>
      <c r="BP6" s="49">
        <f aca="true" t="shared" si="20" ref="BP6:BP11">BM6+BN6+BO6</f>
        <v>0</v>
      </c>
      <c r="BQ6" s="1"/>
      <c r="BR6" s="1"/>
      <c r="BS6" s="1"/>
      <c r="BT6" s="2"/>
      <c r="BU6" s="2"/>
      <c r="BV6" s="2"/>
      <c r="BW6" s="2"/>
      <c r="BX6" s="2"/>
      <c r="BY6" s="7">
        <f aca="true" t="shared" si="21" ref="BY6:BY11">BQ6+BR6+BS6</f>
        <v>0</v>
      </c>
      <c r="BZ6" s="14">
        <f aca="true" t="shared" si="22" ref="BZ6:BZ11">BT6/2</f>
        <v>0</v>
      </c>
      <c r="CA6" s="6">
        <f aca="true" t="shared" si="23" ref="CA6:CA11">(BU6*3)+(BV6*5)+(BW6*5)+(BX6*20)</f>
        <v>0</v>
      </c>
      <c r="CB6" s="15">
        <f aca="true" t="shared" si="24" ref="CB6:CB11">BY6+BZ6+CA6</f>
        <v>0</v>
      </c>
      <c r="CC6" s="16"/>
      <c r="CD6" s="1"/>
      <c r="CE6" s="2"/>
      <c r="CF6" s="2"/>
      <c r="CG6" s="2"/>
      <c r="CH6" s="2"/>
      <c r="CI6" s="2"/>
      <c r="CJ6" s="7">
        <f aca="true" t="shared" si="25" ref="CJ6:CJ11">CC6+CD6</f>
        <v>0</v>
      </c>
      <c r="CK6" s="14">
        <f aca="true" t="shared" si="26" ref="CK6:CK11">CE6/2</f>
        <v>0</v>
      </c>
      <c r="CL6" s="6">
        <f aca="true" t="shared" si="27" ref="CL6:CL11">(CF6*3)+(CG6*5)+(CH6*5)+(CI6*20)</f>
        <v>0</v>
      </c>
      <c r="CM6" s="15">
        <f aca="true" t="shared" si="28" ref="CM6:CM11">CJ6+CK6+CL6</f>
        <v>0</v>
      </c>
      <c r="CN6" s="16"/>
      <c r="CO6" s="1"/>
      <c r="CP6" s="2"/>
      <c r="CQ6" s="2"/>
      <c r="CR6" s="2"/>
      <c r="CS6" s="2"/>
      <c r="CT6" s="2"/>
      <c r="CU6" s="7">
        <f aca="true" t="shared" si="29" ref="CU6:CU11">CN6+CO6</f>
        <v>0</v>
      </c>
      <c r="CV6" s="14">
        <f aca="true" t="shared" si="30" ref="CV6:CV11">CP6/2</f>
        <v>0</v>
      </c>
      <c r="CW6" s="6">
        <f aca="true" t="shared" si="31" ref="CW6:CW11">(CQ6*3)+(CR6*5)+(CS6*5)+(CT6*20)</f>
        <v>0</v>
      </c>
      <c r="CX6" s="15">
        <f aca="true" t="shared" si="32" ref="CX6:CX11">CU6+CV6+CW6</f>
        <v>0</v>
      </c>
      <c r="CY6" s="16"/>
      <c r="CZ6" s="1"/>
      <c r="DA6" s="2"/>
      <c r="DB6" s="2"/>
      <c r="DC6" s="2"/>
      <c r="DD6" s="2"/>
      <c r="DE6" s="2"/>
      <c r="DF6" s="7">
        <f aca="true" t="shared" si="33" ref="DF6:DF11">CY6+CZ6</f>
        <v>0</v>
      </c>
      <c r="DG6" s="14">
        <f aca="true" t="shared" si="34" ref="DG6:DG11">DA6/2</f>
        <v>0</v>
      </c>
      <c r="DH6" s="6">
        <f aca="true" t="shared" si="35" ref="DH6:DH11">(DB6*3)+(DC6*5)+(DD6*5)+(DE6*20)</f>
        <v>0</v>
      </c>
      <c r="DI6" s="15">
        <f aca="true" t="shared" si="36" ref="DI6:DI11">DF6+DG6+DH6</f>
        <v>0</v>
      </c>
      <c r="DJ6" s="16"/>
      <c r="DK6" s="1"/>
      <c r="DL6" s="2"/>
      <c r="DM6" s="2"/>
      <c r="DN6" s="2"/>
      <c r="DO6" s="2"/>
      <c r="DP6" s="2"/>
      <c r="DQ6" s="7">
        <f aca="true" t="shared" si="37" ref="DQ6:DQ11">DJ6+DK6</f>
        <v>0</v>
      </c>
      <c r="DR6" s="14">
        <f aca="true" t="shared" si="38" ref="DR6:DR11">DL6/2</f>
        <v>0</v>
      </c>
      <c r="DS6" s="6">
        <f aca="true" t="shared" si="39" ref="DS6:DS11">(DM6*3)+(DN6*5)+(DO6*5)+(DP6*20)</f>
        <v>0</v>
      </c>
      <c r="DT6" s="15">
        <f aca="true" t="shared" si="40" ref="DT6:DT11">DQ6+DR6+DS6</f>
        <v>0</v>
      </c>
      <c r="DU6" s="16"/>
      <c r="DV6" s="1"/>
      <c r="DW6" s="2"/>
      <c r="DX6" s="2"/>
      <c r="DY6" s="2"/>
      <c r="DZ6" s="2"/>
      <c r="EA6" s="2"/>
      <c r="EB6" s="7">
        <f aca="true" t="shared" si="41" ref="EB6:EB11">DU6+DV6</f>
        <v>0</v>
      </c>
      <c r="EC6" s="14">
        <f aca="true" t="shared" si="42" ref="EC6:EC11">DW6/2</f>
        <v>0</v>
      </c>
      <c r="ED6" s="6">
        <f aca="true" t="shared" si="43" ref="ED6:ED11">(DX6*3)+(DY6*5)+(DZ6*5)+(EA6*20)</f>
        <v>0</v>
      </c>
      <c r="EE6" s="15">
        <f aca="true" t="shared" si="44" ref="EE6:EE11">EB6+EC6+ED6</f>
        <v>0</v>
      </c>
      <c r="EF6" s="16"/>
      <c r="EG6" s="1"/>
      <c r="EH6" s="2"/>
      <c r="EI6" s="2"/>
      <c r="EJ6" s="2"/>
      <c r="EK6" s="2"/>
      <c r="EL6" s="2"/>
      <c r="EM6" s="7">
        <f aca="true" t="shared" si="45" ref="EM6:EM11">EF6+EG6</f>
        <v>0</v>
      </c>
      <c r="EN6" s="14">
        <f aca="true" t="shared" si="46" ref="EN6:EN11">EH6/2</f>
        <v>0</v>
      </c>
      <c r="EO6" s="6">
        <f aca="true" t="shared" si="47" ref="EO6:EO11">(EI6*3)+(EJ6*5)+(EK6*5)+(EL6*20)</f>
        <v>0</v>
      </c>
      <c r="EP6" s="15">
        <f aca="true" t="shared" si="48" ref="EP6:EP11">EM6+EN6+EO6</f>
        <v>0</v>
      </c>
      <c r="EQ6" s="16"/>
      <c r="ER6" s="1"/>
      <c r="ES6" s="2"/>
      <c r="ET6" s="2"/>
      <c r="EU6" s="2"/>
      <c r="EV6" s="2"/>
      <c r="EW6" s="2"/>
      <c r="EX6" s="7">
        <f aca="true" t="shared" si="49" ref="EX6:EX11">EQ6+ER6</f>
        <v>0</v>
      </c>
      <c r="EY6" s="14">
        <f aca="true" t="shared" si="50" ref="EY6:EY11">ES6/2</f>
        <v>0</v>
      </c>
      <c r="EZ6" s="6">
        <f aca="true" t="shared" si="51" ref="EZ6:EZ11">(ET6*3)+(EU6*5)+(EV6*5)+(EW6*20)</f>
        <v>0</v>
      </c>
      <c r="FA6" s="15">
        <f aca="true" t="shared" si="52" ref="FA6:FA11">EX6+EY6+EZ6</f>
        <v>0</v>
      </c>
      <c r="FB6" s="16"/>
      <c r="FC6" s="1"/>
      <c r="FD6" s="2"/>
      <c r="FE6" s="2"/>
      <c r="FF6" s="2"/>
      <c r="FG6" s="2"/>
      <c r="FH6" s="2"/>
      <c r="FI6" s="7">
        <f aca="true" t="shared" si="53" ref="FI6:FI11">FB6+FC6</f>
        <v>0</v>
      </c>
      <c r="FJ6" s="14">
        <f aca="true" t="shared" si="54" ref="FJ6:FJ11">FD6/2</f>
        <v>0</v>
      </c>
      <c r="FK6" s="6">
        <f aca="true" t="shared" si="55" ref="FK6:FK11">(FE6*3)+(FF6*5)+(FG6*5)+(FH6*20)</f>
        <v>0</v>
      </c>
      <c r="FL6" s="15">
        <f aca="true" t="shared" si="56" ref="FL6:FL11">FI6+FJ6+FK6</f>
        <v>0</v>
      </c>
      <c r="FM6" s="16"/>
      <c r="FN6" s="1"/>
      <c r="FO6" s="2"/>
      <c r="FP6" s="2"/>
      <c r="FQ6" s="2"/>
      <c r="FR6" s="2"/>
      <c r="FS6" s="2"/>
      <c r="FT6" s="7">
        <f aca="true" t="shared" si="57" ref="FT6:FT11">FM6+FN6</f>
        <v>0</v>
      </c>
      <c r="FU6" s="14">
        <f aca="true" t="shared" si="58" ref="FU6:FU11">FO6/2</f>
        <v>0</v>
      </c>
      <c r="FV6" s="6">
        <f aca="true" t="shared" si="59" ref="FV6:FV11">(FP6*3)+(FQ6*5)+(FR6*5)+(FS6*20)</f>
        <v>0</v>
      </c>
      <c r="FW6" s="15">
        <f aca="true" t="shared" si="60" ref="FW6:FW11">FT6+FU6+FV6</f>
        <v>0</v>
      </c>
      <c r="FX6" s="16"/>
      <c r="FY6" s="1"/>
      <c r="FZ6" s="2"/>
      <c r="GA6" s="2"/>
      <c r="GB6" s="2"/>
      <c r="GC6" s="2"/>
      <c r="GD6" s="2"/>
      <c r="GE6" s="7">
        <f aca="true" t="shared" si="61" ref="GE6:GE11">FX6+FY6</f>
        <v>0</v>
      </c>
      <c r="GF6" s="14">
        <f aca="true" t="shared" si="62" ref="GF6:GF11">FZ6/2</f>
        <v>0</v>
      </c>
      <c r="GG6" s="6">
        <f aca="true" t="shared" si="63" ref="GG6:GG11">(GA6*3)+(GB6*5)+(GC6*5)+(GD6*20)</f>
        <v>0</v>
      </c>
      <c r="GH6" s="15">
        <f aca="true" t="shared" si="64" ref="GH6:GH11">GE6+GF6+GG6</f>
        <v>0</v>
      </c>
      <c r="GI6" s="16"/>
      <c r="GJ6" s="1"/>
      <c r="GK6" s="2"/>
      <c r="GL6" s="2"/>
      <c r="GM6" s="2"/>
      <c r="GN6" s="2"/>
      <c r="GO6" s="2"/>
      <c r="GP6" s="7">
        <f aca="true" t="shared" si="65" ref="GP6:GP11">GI6+GJ6</f>
        <v>0</v>
      </c>
      <c r="GQ6" s="14">
        <f aca="true" t="shared" si="66" ref="GQ6:GQ11">GK6/2</f>
        <v>0</v>
      </c>
      <c r="GR6" s="6">
        <f aca="true" t="shared" si="67" ref="GR6:GR11">(GL6*3)+(GM6*5)+(GN6*5)+(GO6*20)</f>
        <v>0</v>
      </c>
      <c r="GS6" s="15">
        <f aca="true" t="shared" si="68" ref="GS6:GS11">GP6+GQ6+GR6</f>
        <v>0</v>
      </c>
      <c r="GT6" s="16"/>
      <c r="GU6" s="1"/>
      <c r="GV6" s="2"/>
      <c r="GW6" s="2"/>
      <c r="GX6" s="2"/>
      <c r="GY6" s="2"/>
      <c r="GZ6" s="2"/>
      <c r="HA6" s="7">
        <f aca="true" t="shared" si="69" ref="HA6:HA11">GT6+GU6</f>
        <v>0</v>
      </c>
      <c r="HB6" s="14">
        <f aca="true" t="shared" si="70" ref="HB6:HB11">GV6/2</f>
        <v>0</v>
      </c>
      <c r="HC6" s="6">
        <f aca="true" t="shared" si="71" ref="HC6:HC11">(GW6*3)+(GX6*5)+(GY6*5)+(GZ6*20)</f>
        <v>0</v>
      </c>
      <c r="HD6" s="15">
        <f aca="true" t="shared" si="72" ref="HD6:HD11">HA6+HB6+HC6</f>
        <v>0</v>
      </c>
      <c r="HE6" s="16"/>
      <c r="HF6" s="1"/>
      <c r="HG6" s="2"/>
      <c r="HH6" s="2"/>
      <c r="HI6" s="2"/>
      <c r="HJ6" s="2"/>
      <c r="HK6" s="2"/>
      <c r="HL6" s="7">
        <f aca="true" t="shared" si="73" ref="HL6:HL11">HE6+HF6</f>
        <v>0</v>
      </c>
      <c r="HM6" s="14">
        <f aca="true" t="shared" si="74" ref="HM6:HM11">HG6/2</f>
        <v>0</v>
      </c>
      <c r="HN6" s="6">
        <f aca="true" t="shared" si="75" ref="HN6:HN11">(HH6*3)+(HI6*5)+(HJ6*5)+(HK6*20)</f>
        <v>0</v>
      </c>
      <c r="HO6" s="15">
        <f aca="true" t="shared" si="76" ref="HO6:HO11">HL6+HM6+HN6</f>
        <v>0</v>
      </c>
      <c r="HP6" s="16"/>
      <c r="HQ6" s="1"/>
      <c r="HR6" s="2"/>
      <c r="HS6" s="2"/>
      <c r="HT6" s="2"/>
      <c r="HU6" s="2"/>
      <c r="HV6" s="2"/>
      <c r="HW6" s="7">
        <f aca="true" t="shared" si="77" ref="HW6:HW11">HP6+HQ6</f>
        <v>0</v>
      </c>
      <c r="HX6" s="14">
        <f aca="true" t="shared" si="78" ref="HX6:HX11">HR6/2</f>
        <v>0</v>
      </c>
      <c r="HY6" s="6">
        <f aca="true" t="shared" si="79" ref="HY6:HY11">(HS6*3)+(HT6*5)+(HU6*5)+(HV6*20)</f>
        <v>0</v>
      </c>
      <c r="HZ6" s="15">
        <f aca="true" t="shared" si="80" ref="HZ6:HZ11">HW6+HX6+HY6</f>
        <v>0</v>
      </c>
      <c r="IA6" s="16"/>
      <c r="IB6" s="1"/>
      <c r="IC6" s="2"/>
      <c r="ID6" s="2"/>
      <c r="IE6" s="2"/>
      <c r="IF6" s="2"/>
      <c r="IG6" s="2"/>
      <c r="IH6" s="7">
        <f aca="true" t="shared" si="81" ref="IH6:IH11">IA6+IB6</f>
        <v>0</v>
      </c>
      <c r="II6" s="14">
        <f aca="true" t="shared" si="82" ref="II6:II11">IC6/2</f>
        <v>0</v>
      </c>
      <c r="IJ6" s="6">
        <f aca="true" t="shared" si="83" ref="IJ6:IJ11">(ID6*3)+(IE6*5)+(IF6*5)+(IG6*20)</f>
        <v>0</v>
      </c>
      <c r="IK6" s="114">
        <f aca="true" t="shared" si="84" ref="IK6:IK11">IH6+II6+IJ6</f>
        <v>0</v>
      </c>
      <c r="IL6" s="115"/>
    </row>
    <row r="7" spans="1:246" ht="12.75">
      <c r="A7" s="53">
        <v>5</v>
      </c>
      <c r="B7" s="51" t="s">
        <v>112</v>
      </c>
      <c r="C7" s="51"/>
      <c r="D7" s="52"/>
      <c r="E7" s="52" t="s">
        <v>100</v>
      </c>
      <c r="F7" s="52"/>
      <c r="G7" s="50">
        <f>IF(AND(OR($G$2="Y",$H$2="Y"),I7&lt;5,J7&lt;5),IF(AND(I7=I6,J7=J6),G6+1,1),"")</f>
      </c>
      <c r="H7" s="43">
        <f>IF(AND($H$2="Y",J7&gt;0,OR(AND(G7=1,G43=10),AND(G7=2,G52=20),AND(G7=3,G61=30),AND(G7=4,G70=40),AND(G7=5,G79=50),AND(G7=6,G89=60),AND(G7=7,G98=70),AND(G7=8,G107=80),AND(G7=9,G116=90),AND(G7=10,G125=100))),VLOOKUP(J7-1,SortLookup!$A$13:$B$16,2,FALSE),"")</f>
      </c>
      <c r="I7" s="44" t="str">
        <f>IF(ISNA(VLOOKUP(E7,SortLookup!$A$1:$B$5,2,FALSE))," ",VLOOKUP(E7,SortLookup!$A$1:$B$5,2,FALSE))</f>
        <v> </v>
      </c>
      <c r="J7" s="61" t="str">
        <f>IF(ISNA(VLOOKUP(F7,SortLookup!$A$7:$B$11,2,FALSE))," ",VLOOKUP(F7,SortLookup!$A$7:$B$11,2,FALSE))</f>
        <v> </v>
      </c>
      <c r="K7" s="45">
        <f t="shared" si="0"/>
        <v>6.1</v>
      </c>
      <c r="L7" s="64">
        <f t="shared" si="1"/>
        <v>5.6</v>
      </c>
      <c r="M7" s="46">
        <f t="shared" si="2"/>
        <v>0</v>
      </c>
      <c r="N7" s="47">
        <f t="shared" si="3"/>
        <v>0.5</v>
      </c>
      <c r="O7" s="48">
        <f t="shared" si="4"/>
        <v>1</v>
      </c>
      <c r="P7" s="78">
        <v>5.6</v>
      </c>
      <c r="Q7" s="71"/>
      <c r="R7" s="71"/>
      <c r="S7" s="71"/>
      <c r="T7" s="71"/>
      <c r="U7" s="71"/>
      <c r="V7" s="71"/>
      <c r="W7" s="72">
        <v>1</v>
      </c>
      <c r="X7" s="72">
        <v>0</v>
      </c>
      <c r="Y7" s="72">
        <v>0</v>
      </c>
      <c r="Z7" s="72">
        <v>0</v>
      </c>
      <c r="AA7" s="74">
        <v>0</v>
      </c>
      <c r="AB7" s="64">
        <f t="shared" si="5"/>
        <v>5.6</v>
      </c>
      <c r="AC7" s="63">
        <f t="shared" si="6"/>
        <v>0.5</v>
      </c>
      <c r="AD7" s="80">
        <f t="shared" si="7"/>
        <v>0</v>
      </c>
      <c r="AE7" s="49">
        <f t="shared" si="8"/>
        <v>6.1</v>
      </c>
      <c r="AF7" s="78"/>
      <c r="AG7" s="71"/>
      <c r="AH7" s="71"/>
      <c r="AI7" s="71"/>
      <c r="AJ7" s="72"/>
      <c r="AK7" s="72"/>
      <c r="AL7" s="72"/>
      <c r="AM7" s="72"/>
      <c r="AN7" s="74"/>
      <c r="AO7" s="64">
        <f t="shared" si="9"/>
        <v>0</v>
      </c>
      <c r="AP7" s="63">
        <f t="shared" si="10"/>
        <v>0</v>
      </c>
      <c r="AQ7" s="80">
        <f t="shared" si="11"/>
        <v>0</v>
      </c>
      <c r="AR7" s="49">
        <f t="shared" si="12"/>
        <v>0</v>
      </c>
      <c r="AS7" s="78"/>
      <c r="AT7" s="71"/>
      <c r="AU7" s="71"/>
      <c r="AV7" s="72"/>
      <c r="AW7" s="72"/>
      <c r="AX7" s="72"/>
      <c r="AY7" s="72"/>
      <c r="AZ7" s="74"/>
      <c r="BA7" s="64">
        <f t="shared" si="13"/>
        <v>0</v>
      </c>
      <c r="BB7" s="63">
        <f t="shared" si="14"/>
        <v>0</v>
      </c>
      <c r="BC7" s="80">
        <f t="shared" si="15"/>
        <v>0</v>
      </c>
      <c r="BD7" s="49">
        <f t="shared" si="16"/>
        <v>0</v>
      </c>
      <c r="BE7" s="78"/>
      <c r="BF7" s="71"/>
      <c r="BG7" s="71"/>
      <c r="BH7" s="72"/>
      <c r="BI7" s="72"/>
      <c r="BJ7" s="72"/>
      <c r="BK7" s="72"/>
      <c r="BL7" s="74"/>
      <c r="BM7" s="64">
        <f t="shared" si="17"/>
        <v>0</v>
      </c>
      <c r="BN7" s="63">
        <f t="shared" si="18"/>
        <v>0</v>
      </c>
      <c r="BO7" s="80">
        <f t="shared" si="19"/>
        <v>0</v>
      </c>
      <c r="BP7" s="49">
        <f t="shared" si="20"/>
        <v>0</v>
      </c>
      <c r="BQ7" s="1"/>
      <c r="BR7" s="1"/>
      <c r="BS7" s="1"/>
      <c r="BT7" s="2"/>
      <c r="BU7" s="2"/>
      <c r="BV7" s="2"/>
      <c r="BW7" s="2"/>
      <c r="BX7" s="2"/>
      <c r="BY7" s="7">
        <f t="shared" si="21"/>
        <v>0</v>
      </c>
      <c r="BZ7" s="14">
        <f t="shared" si="22"/>
        <v>0</v>
      </c>
      <c r="CA7" s="6">
        <f t="shared" si="23"/>
        <v>0</v>
      </c>
      <c r="CB7" s="15">
        <f t="shared" si="24"/>
        <v>0</v>
      </c>
      <c r="CC7" s="16"/>
      <c r="CD7" s="1"/>
      <c r="CE7" s="2"/>
      <c r="CF7" s="2"/>
      <c r="CG7" s="2"/>
      <c r="CH7" s="2"/>
      <c r="CI7" s="2"/>
      <c r="CJ7" s="7">
        <f t="shared" si="25"/>
        <v>0</v>
      </c>
      <c r="CK7" s="14">
        <f t="shared" si="26"/>
        <v>0</v>
      </c>
      <c r="CL7" s="6">
        <f t="shared" si="27"/>
        <v>0</v>
      </c>
      <c r="CM7" s="15">
        <f t="shared" si="28"/>
        <v>0</v>
      </c>
      <c r="CN7" s="16"/>
      <c r="CO7" s="1"/>
      <c r="CP7" s="2"/>
      <c r="CQ7" s="2"/>
      <c r="CR7" s="2"/>
      <c r="CS7" s="2"/>
      <c r="CT7" s="2"/>
      <c r="CU7" s="7">
        <f t="shared" si="29"/>
        <v>0</v>
      </c>
      <c r="CV7" s="14">
        <f t="shared" si="30"/>
        <v>0</v>
      </c>
      <c r="CW7" s="6">
        <f t="shared" si="31"/>
        <v>0</v>
      </c>
      <c r="CX7" s="15">
        <f t="shared" si="32"/>
        <v>0</v>
      </c>
      <c r="CY7" s="16"/>
      <c r="CZ7" s="1"/>
      <c r="DA7" s="2"/>
      <c r="DB7" s="2"/>
      <c r="DC7" s="2"/>
      <c r="DD7" s="2"/>
      <c r="DE7" s="2"/>
      <c r="DF7" s="7">
        <f t="shared" si="33"/>
        <v>0</v>
      </c>
      <c r="DG7" s="14">
        <f t="shared" si="34"/>
        <v>0</v>
      </c>
      <c r="DH7" s="6">
        <f t="shared" si="35"/>
        <v>0</v>
      </c>
      <c r="DI7" s="15">
        <f t="shared" si="36"/>
        <v>0</v>
      </c>
      <c r="DJ7" s="16"/>
      <c r="DK7" s="1"/>
      <c r="DL7" s="2"/>
      <c r="DM7" s="2"/>
      <c r="DN7" s="2"/>
      <c r="DO7" s="2"/>
      <c r="DP7" s="2"/>
      <c r="DQ7" s="7">
        <f t="shared" si="37"/>
        <v>0</v>
      </c>
      <c r="DR7" s="14">
        <f t="shared" si="38"/>
        <v>0</v>
      </c>
      <c r="DS7" s="6">
        <f t="shared" si="39"/>
        <v>0</v>
      </c>
      <c r="DT7" s="15">
        <f t="shared" si="40"/>
        <v>0</v>
      </c>
      <c r="DU7" s="16"/>
      <c r="DV7" s="1"/>
      <c r="DW7" s="2"/>
      <c r="DX7" s="2"/>
      <c r="DY7" s="2"/>
      <c r="DZ7" s="2"/>
      <c r="EA7" s="2"/>
      <c r="EB7" s="7">
        <f t="shared" si="41"/>
        <v>0</v>
      </c>
      <c r="EC7" s="14">
        <f t="shared" si="42"/>
        <v>0</v>
      </c>
      <c r="ED7" s="6">
        <f t="shared" si="43"/>
        <v>0</v>
      </c>
      <c r="EE7" s="15">
        <f t="shared" si="44"/>
        <v>0</v>
      </c>
      <c r="EF7" s="16"/>
      <c r="EG7" s="1"/>
      <c r="EH7" s="2"/>
      <c r="EI7" s="2"/>
      <c r="EJ7" s="2"/>
      <c r="EK7" s="2"/>
      <c r="EL7" s="2"/>
      <c r="EM7" s="7">
        <f t="shared" si="45"/>
        <v>0</v>
      </c>
      <c r="EN7" s="14">
        <f t="shared" si="46"/>
        <v>0</v>
      </c>
      <c r="EO7" s="6">
        <f t="shared" si="47"/>
        <v>0</v>
      </c>
      <c r="EP7" s="15">
        <f t="shared" si="48"/>
        <v>0</v>
      </c>
      <c r="EQ7" s="16"/>
      <c r="ER7" s="1"/>
      <c r="ES7" s="2"/>
      <c r="ET7" s="2"/>
      <c r="EU7" s="2"/>
      <c r="EV7" s="2"/>
      <c r="EW7" s="2"/>
      <c r="EX7" s="7">
        <f t="shared" si="49"/>
        <v>0</v>
      </c>
      <c r="EY7" s="14">
        <f t="shared" si="50"/>
        <v>0</v>
      </c>
      <c r="EZ7" s="6">
        <f t="shared" si="51"/>
        <v>0</v>
      </c>
      <c r="FA7" s="15">
        <f t="shared" si="52"/>
        <v>0</v>
      </c>
      <c r="FB7" s="16"/>
      <c r="FC7" s="1"/>
      <c r="FD7" s="2"/>
      <c r="FE7" s="2"/>
      <c r="FF7" s="2"/>
      <c r="FG7" s="2"/>
      <c r="FH7" s="2"/>
      <c r="FI7" s="7">
        <f t="shared" si="53"/>
        <v>0</v>
      </c>
      <c r="FJ7" s="14">
        <f t="shared" si="54"/>
        <v>0</v>
      </c>
      <c r="FK7" s="6">
        <f t="shared" si="55"/>
        <v>0</v>
      </c>
      <c r="FL7" s="15">
        <f t="shared" si="56"/>
        <v>0</v>
      </c>
      <c r="FM7" s="16"/>
      <c r="FN7" s="1"/>
      <c r="FO7" s="2"/>
      <c r="FP7" s="2"/>
      <c r="FQ7" s="2"/>
      <c r="FR7" s="2"/>
      <c r="FS7" s="2"/>
      <c r="FT7" s="7">
        <f t="shared" si="57"/>
        <v>0</v>
      </c>
      <c r="FU7" s="14">
        <f t="shared" si="58"/>
        <v>0</v>
      </c>
      <c r="FV7" s="6">
        <f t="shared" si="59"/>
        <v>0</v>
      </c>
      <c r="FW7" s="15">
        <f t="shared" si="60"/>
        <v>0</v>
      </c>
      <c r="FX7" s="16"/>
      <c r="FY7" s="1"/>
      <c r="FZ7" s="2"/>
      <c r="GA7" s="2"/>
      <c r="GB7" s="2"/>
      <c r="GC7" s="2"/>
      <c r="GD7" s="2"/>
      <c r="GE7" s="7">
        <f t="shared" si="61"/>
        <v>0</v>
      </c>
      <c r="GF7" s="14">
        <f t="shared" si="62"/>
        <v>0</v>
      </c>
      <c r="GG7" s="6">
        <f t="shared" si="63"/>
        <v>0</v>
      </c>
      <c r="GH7" s="15">
        <f t="shared" si="64"/>
        <v>0</v>
      </c>
      <c r="GI7" s="16"/>
      <c r="GJ7" s="1"/>
      <c r="GK7" s="2"/>
      <c r="GL7" s="2"/>
      <c r="GM7" s="2"/>
      <c r="GN7" s="2"/>
      <c r="GO7" s="2"/>
      <c r="GP7" s="7">
        <f t="shared" si="65"/>
        <v>0</v>
      </c>
      <c r="GQ7" s="14">
        <f t="shared" si="66"/>
        <v>0</v>
      </c>
      <c r="GR7" s="6">
        <f t="shared" si="67"/>
        <v>0</v>
      </c>
      <c r="GS7" s="15">
        <f t="shared" si="68"/>
        <v>0</v>
      </c>
      <c r="GT7" s="16"/>
      <c r="GU7" s="1"/>
      <c r="GV7" s="2"/>
      <c r="GW7" s="2"/>
      <c r="GX7" s="2"/>
      <c r="GY7" s="2"/>
      <c r="GZ7" s="2"/>
      <c r="HA7" s="7">
        <f t="shared" si="69"/>
        <v>0</v>
      </c>
      <c r="HB7" s="14">
        <f t="shared" si="70"/>
        <v>0</v>
      </c>
      <c r="HC7" s="6">
        <f t="shared" si="71"/>
        <v>0</v>
      </c>
      <c r="HD7" s="15">
        <f t="shared" si="72"/>
        <v>0</v>
      </c>
      <c r="HE7" s="16"/>
      <c r="HF7" s="1"/>
      <c r="HG7" s="2"/>
      <c r="HH7" s="2"/>
      <c r="HI7" s="2"/>
      <c r="HJ7" s="2"/>
      <c r="HK7" s="2"/>
      <c r="HL7" s="7">
        <f t="shared" si="73"/>
        <v>0</v>
      </c>
      <c r="HM7" s="14">
        <f t="shared" si="74"/>
        <v>0</v>
      </c>
      <c r="HN7" s="6">
        <f t="shared" si="75"/>
        <v>0</v>
      </c>
      <c r="HO7" s="15">
        <f t="shared" si="76"/>
        <v>0</v>
      </c>
      <c r="HP7" s="16"/>
      <c r="HQ7" s="1"/>
      <c r="HR7" s="2"/>
      <c r="HS7" s="2"/>
      <c r="HT7" s="2"/>
      <c r="HU7" s="2"/>
      <c r="HV7" s="2"/>
      <c r="HW7" s="7">
        <f t="shared" si="77"/>
        <v>0</v>
      </c>
      <c r="HX7" s="14">
        <f t="shared" si="78"/>
        <v>0</v>
      </c>
      <c r="HY7" s="6">
        <f t="shared" si="79"/>
        <v>0</v>
      </c>
      <c r="HZ7" s="15">
        <f t="shared" si="80"/>
        <v>0</v>
      </c>
      <c r="IA7" s="16"/>
      <c r="IB7" s="1"/>
      <c r="IC7" s="2"/>
      <c r="ID7" s="2"/>
      <c r="IE7" s="2"/>
      <c r="IF7" s="2"/>
      <c r="IG7" s="2"/>
      <c r="IH7" s="7">
        <f t="shared" si="81"/>
        <v>0</v>
      </c>
      <c r="II7" s="14">
        <f t="shared" si="82"/>
        <v>0</v>
      </c>
      <c r="IJ7" s="6">
        <f t="shared" si="83"/>
        <v>0</v>
      </c>
      <c r="IK7" s="114">
        <f t="shared" si="84"/>
        <v>0</v>
      </c>
      <c r="IL7" s="115"/>
    </row>
    <row r="8" spans="1:246" ht="12.75">
      <c r="A8" s="53">
        <v>6</v>
      </c>
      <c r="B8" s="51" t="s">
        <v>117</v>
      </c>
      <c r="C8" s="51"/>
      <c r="D8" s="52"/>
      <c r="E8" s="52" t="s">
        <v>100</v>
      </c>
      <c r="F8" s="52"/>
      <c r="G8" s="50">
        <f>IF(AND(OR($G$2="Y",$H$2="Y"),I8&lt;5,J8&lt;5),IF(AND(I8=I7,J8=J7),G7+1,1),"")</f>
      </c>
      <c r="H8" s="43">
        <f>IF(AND($H$2="Y",J8&gt;0,OR(AND(G8=1,G27=10),AND(G8=2,G54=20),AND(G8=3,G63=30),AND(G8=4,G72=40),AND(G8=5,G81=50),AND(G8=6,G91=60),AND(G8=7,G100=70),AND(G8=8,G109=80),AND(G8=9,G118=90),AND(G8=10,G127=100))),VLOOKUP(J8-1,SortLookup!$A$13:$B$16,2,FALSE),"")</f>
      </c>
      <c r="I8" s="44" t="str">
        <f>IF(ISNA(VLOOKUP(E8,SortLookup!$A$1:$B$5,2,FALSE))," ",VLOOKUP(E8,SortLookup!$A$1:$B$5,2,FALSE))</f>
        <v> </v>
      </c>
      <c r="J8" s="61" t="str">
        <f>IF(ISNA(VLOOKUP(F8,SortLookup!$A$7:$B$11,2,FALSE))," ",VLOOKUP(F8,SortLookup!$A$7:$B$11,2,FALSE))</f>
        <v> </v>
      </c>
      <c r="K8" s="45">
        <f t="shared" si="0"/>
        <v>8.72</v>
      </c>
      <c r="L8" s="64">
        <f t="shared" si="1"/>
        <v>8.22</v>
      </c>
      <c r="M8" s="46">
        <f t="shared" si="2"/>
        <v>0</v>
      </c>
      <c r="N8" s="47">
        <f t="shared" si="3"/>
        <v>0.5</v>
      </c>
      <c r="O8" s="48">
        <f t="shared" si="4"/>
        <v>1</v>
      </c>
      <c r="P8" s="78">
        <v>8.22</v>
      </c>
      <c r="Q8" s="71"/>
      <c r="R8" s="71"/>
      <c r="S8" s="71"/>
      <c r="T8" s="71"/>
      <c r="U8" s="71"/>
      <c r="V8" s="71"/>
      <c r="W8" s="72">
        <v>1</v>
      </c>
      <c r="X8" s="72">
        <v>0</v>
      </c>
      <c r="Y8" s="72">
        <v>0</v>
      </c>
      <c r="Z8" s="72">
        <v>0</v>
      </c>
      <c r="AA8" s="74">
        <v>0</v>
      </c>
      <c r="AB8" s="64">
        <f t="shared" si="5"/>
        <v>8.22</v>
      </c>
      <c r="AC8" s="63">
        <f t="shared" si="6"/>
        <v>0.5</v>
      </c>
      <c r="AD8" s="80">
        <f t="shared" si="7"/>
        <v>0</v>
      </c>
      <c r="AE8" s="49">
        <f t="shared" si="8"/>
        <v>8.72</v>
      </c>
      <c r="AF8" s="78"/>
      <c r="AG8" s="71"/>
      <c r="AH8" s="71"/>
      <c r="AI8" s="71"/>
      <c r="AJ8" s="72"/>
      <c r="AK8" s="72"/>
      <c r="AL8" s="72"/>
      <c r="AM8" s="72"/>
      <c r="AN8" s="74"/>
      <c r="AO8" s="64">
        <f t="shared" si="9"/>
        <v>0</v>
      </c>
      <c r="AP8" s="63">
        <f t="shared" si="10"/>
        <v>0</v>
      </c>
      <c r="AQ8" s="80">
        <f t="shared" si="11"/>
        <v>0</v>
      </c>
      <c r="AR8" s="49">
        <f t="shared" si="12"/>
        <v>0</v>
      </c>
      <c r="AS8" s="78"/>
      <c r="AT8" s="71"/>
      <c r="AU8" s="71"/>
      <c r="AV8" s="72"/>
      <c r="AW8" s="72"/>
      <c r="AX8" s="72"/>
      <c r="AY8" s="72"/>
      <c r="AZ8" s="74"/>
      <c r="BA8" s="64">
        <f t="shared" si="13"/>
        <v>0</v>
      </c>
      <c r="BB8" s="63">
        <f t="shared" si="14"/>
        <v>0</v>
      </c>
      <c r="BC8" s="80">
        <f t="shared" si="15"/>
        <v>0</v>
      </c>
      <c r="BD8" s="49">
        <f t="shared" si="16"/>
        <v>0</v>
      </c>
      <c r="BE8" s="78"/>
      <c r="BF8" s="71"/>
      <c r="BG8" s="71"/>
      <c r="BH8" s="72"/>
      <c r="BI8" s="72"/>
      <c r="BJ8" s="72"/>
      <c r="BK8" s="72"/>
      <c r="BL8" s="74"/>
      <c r="BM8" s="64">
        <f t="shared" si="17"/>
        <v>0</v>
      </c>
      <c r="BN8" s="63">
        <f t="shared" si="18"/>
        <v>0</v>
      </c>
      <c r="BO8" s="80">
        <f t="shared" si="19"/>
        <v>0</v>
      </c>
      <c r="BP8" s="49">
        <f t="shared" si="20"/>
        <v>0</v>
      </c>
      <c r="BQ8" s="1"/>
      <c r="BR8" s="1"/>
      <c r="BS8" s="1"/>
      <c r="BT8" s="2"/>
      <c r="BU8" s="2"/>
      <c r="BV8" s="2"/>
      <c r="BW8" s="2"/>
      <c r="BX8" s="2"/>
      <c r="BY8" s="7">
        <f t="shared" si="21"/>
        <v>0</v>
      </c>
      <c r="BZ8" s="14">
        <f t="shared" si="22"/>
        <v>0</v>
      </c>
      <c r="CA8" s="6">
        <f t="shared" si="23"/>
        <v>0</v>
      </c>
      <c r="CB8" s="15">
        <f t="shared" si="24"/>
        <v>0</v>
      </c>
      <c r="CC8" s="16"/>
      <c r="CD8" s="1"/>
      <c r="CE8" s="2"/>
      <c r="CF8" s="2"/>
      <c r="CG8" s="2"/>
      <c r="CH8" s="2"/>
      <c r="CI8" s="2"/>
      <c r="CJ8" s="7">
        <f t="shared" si="25"/>
        <v>0</v>
      </c>
      <c r="CK8" s="14">
        <f t="shared" si="26"/>
        <v>0</v>
      </c>
      <c r="CL8" s="6">
        <f t="shared" si="27"/>
        <v>0</v>
      </c>
      <c r="CM8" s="15">
        <f t="shared" si="28"/>
        <v>0</v>
      </c>
      <c r="CN8" s="16"/>
      <c r="CO8" s="1"/>
      <c r="CP8" s="2"/>
      <c r="CQ8" s="2"/>
      <c r="CR8" s="2"/>
      <c r="CS8" s="2"/>
      <c r="CT8" s="2"/>
      <c r="CU8" s="7">
        <f t="shared" si="29"/>
        <v>0</v>
      </c>
      <c r="CV8" s="14">
        <f t="shared" si="30"/>
        <v>0</v>
      </c>
      <c r="CW8" s="6">
        <f t="shared" si="31"/>
        <v>0</v>
      </c>
      <c r="CX8" s="15">
        <f t="shared" si="32"/>
        <v>0</v>
      </c>
      <c r="CY8" s="16"/>
      <c r="CZ8" s="1"/>
      <c r="DA8" s="2"/>
      <c r="DB8" s="2"/>
      <c r="DC8" s="2"/>
      <c r="DD8" s="2"/>
      <c r="DE8" s="2"/>
      <c r="DF8" s="7">
        <f t="shared" si="33"/>
        <v>0</v>
      </c>
      <c r="DG8" s="14">
        <f t="shared" si="34"/>
        <v>0</v>
      </c>
      <c r="DH8" s="6">
        <f t="shared" si="35"/>
        <v>0</v>
      </c>
      <c r="DI8" s="15">
        <f t="shared" si="36"/>
        <v>0</v>
      </c>
      <c r="DJ8" s="16"/>
      <c r="DK8" s="1"/>
      <c r="DL8" s="2"/>
      <c r="DM8" s="2"/>
      <c r="DN8" s="2"/>
      <c r="DO8" s="2"/>
      <c r="DP8" s="2"/>
      <c r="DQ8" s="7">
        <f t="shared" si="37"/>
        <v>0</v>
      </c>
      <c r="DR8" s="14">
        <f t="shared" si="38"/>
        <v>0</v>
      </c>
      <c r="DS8" s="6">
        <f t="shared" si="39"/>
        <v>0</v>
      </c>
      <c r="DT8" s="15">
        <f t="shared" si="40"/>
        <v>0</v>
      </c>
      <c r="DU8" s="16"/>
      <c r="DV8" s="1"/>
      <c r="DW8" s="2"/>
      <c r="DX8" s="2"/>
      <c r="DY8" s="2"/>
      <c r="DZ8" s="2"/>
      <c r="EA8" s="2"/>
      <c r="EB8" s="7">
        <f t="shared" si="41"/>
        <v>0</v>
      </c>
      <c r="EC8" s="14">
        <f t="shared" si="42"/>
        <v>0</v>
      </c>
      <c r="ED8" s="6">
        <f t="shared" si="43"/>
        <v>0</v>
      </c>
      <c r="EE8" s="15">
        <f t="shared" si="44"/>
        <v>0</v>
      </c>
      <c r="EF8" s="16"/>
      <c r="EG8" s="1"/>
      <c r="EH8" s="2"/>
      <c r="EI8" s="2"/>
      <c r="EJ8" s="2"/>
      <c r="EK8" s="2"/>
      <c r="EL8" s="2"/>
      <c r="EM8" s="7">
        <f t="shared" si="45"/>
        <v>0</v>
      </c>
      <c r="EN8" s="14">
        <f t="shared" si="46"/>
        <v>0</v>
      </c>
      <c r="EO8" s="6">
        <f t="shared" si="47"/>
        <v>0</v>
      </c>
      <c r="EP8" s="15">
        <f t="shared" si="48"/>
        <v>0</v>
      </c>
      <c r="EQ8" s="16"/>
      <c r="ER8" s="1"/>
      <c r="ES8" s="2"/>
      <c r="ET8" s="2"/>
      <c r="EU8" s="2"/>
      <c r="EV8" s="2"/>
      <c r="EW8" s="2"/>
      <c r="EX8" s="7">
        <f t="shared" si="49"/>
        <v>0</v>
      </c>
      <c r="EY8" s="14">
        <f t="shared" si="50"/>
        <v>0</v>
      </c>
      <c r="EZ8" s="6">
        <f t="shared" si="51"/>
        <v>0</v>
      </c>
      <c r="FA8" s="15">
        <f t="shared" si="52"/>
        <v>0</v>
      </c>
      <c r="FB8" s="16"/>
      <c r="FC8" s="1"/>
      <c r="FD8" s="2"/>
      <c r="FE8" s="2"/>
      <c r="FF8" s="2"/>
      <c r="FG8" s="2"/>
      <c r="FH8" s="2"/>
      <c r="FI8" s="7">
        <f t="shared" si="53"/>
        <v>0</v>
      </c>
      <c r="FJ8" s="14">
        <f t="shared" si="54"/>
        <v>0</v>
      </c>
      <c r="FK8" s="6">
        <f t="shared" si="55"/>
        <v>0</v>
      </c>
      <c r="FL8" s="15">
        <f t="shared" si="56"/>
        <v>0</v>
      </c>
      <c r="FM8" s="16"/>
      <c r="FN8" s="1"/>
      <c r="FO8" s="2"/>
      <c r="FP8" s="2"/>
      <c r="FQ8" s="2"/>
      <c r="FR8" s="2"/>
      <c r="FS8" s="2"/>
      <c r="FT8" s="7">
        <f t="shared" si="57"/>
        <v>0</v>
      </c>
      <c r="FU8" s="14">
        <f t="shared" si="58"/>
        <v>0</v>
      </c>
      <c r="FV8" s="6">
        <f t="shared" si="59"/>
        <v>0</v>
      </c>
      <c r="FW8" s="15">
        <f t="shared" si="60"/>
        <v>0</v>
      </c>
      <c r="FX8" s="16"/>
      <c r="FY8" s="1"/>
      <c r="FZ8" s="2"/>
      <c r="GA8" s="2"/>
      <c r="GB8" s="2"/>
      <c r="GC8" s="2"/>
      <c r="GD8" s="2"/>
      <c r="GE8" s="7">
        <f t="shared" si="61"/>
        <v>0</v>
      </c>
      <c r="GF8" s="14">
        <f t="shared" si="62"/>
        <v>0</v>
      </c>
      <c r="GG8" s="6">
        <f t="shared" si="63"/>
        <v>0</v>
      </c>
      <c r="GH8" s="15">
        <f t="shared" si="64"/>
        <v>0</v>
      </c>
      <c r="GI8" s="16"/>
      <c r="GJ8" s="1"/>
      <c r="GK8" s="2"/>
      <c r="GL8" s="2"/>
      <c r="GM8" s="2"/>
      <c r="GN8" s="2"/>
      <c r="GO8" s="2"/>
      <c r="GP8" s="7">
        <f t="shared" si="65"/>
        <v>0</v>
      </c>
      <c r="GQ8" s="14">
        <f t="shared" si="66"/>
        <v>0</v>
      </c>
      <c r="GR8" s="6">
        <f t="shared" si="67"/>
        <v>0</v>
      </c>
      <c r="GS8" s="15">
        <f t="shared" si="68"/>
        <v>0</v>
      </c>
      <c r="GT8" s="16"/>
      <c r="GU8" s="1"/>
      <c r="GV8" s="2"/>
      <c r="GW8" s="2"/>
      <c r="GX8" s="2"/>
      <c r="GY8" s="2"/>
      <c r="GZ8" s="2"/>
      <c r="HA8" s="7">
        <f t="shared" si="69"/>
        <v>0</v>
      </c>
      <c r="HB8" s="14">
        <f t="shared" si="70"/>
        <v>0</v>
      </c>
      <c r="HC8" s="6">
        <f t="shared" si="71"/>
        <v>0</v>
      </c>
      <c r="HD8" s="15">
        <f t="shared" si="72"/>
        <v>0</v>
      </c>
      <c r="HE8" s="16"/>
      <c r="HF8" s="1"/>
      <c r="HG8" s="2"/>
      <c r="HH8" s="2"/>
      <c r="HI8" s="2"/>
      <c r="HJ8" s="2"/>
      <c r="HK8" s="2"/>
      <c r="HL8" s="7">
        <f t="shared" si="73"/>
        <v>0</v>
      </c>
      <c r="HM8" s="14">
        <f t="shared" si="74"/>
        <v>0</v>
      </c>
      <c r="HN8" s="6">
        <f t="shared" si="75"/>
        <v>0</v>
      </c>
      <c r="HO8" s="15">
        <f t="shared" si="76"/>
        <v>0</v>
      </c>
      <c r="HP8" s="16"/>
      <c r="HQ8" s="1"/>
      <c r="HR8" s="2"/>
      <c r="HS8" s="2"/>
      <c r="HT8" s="2"/>
      <c r="HU8" s="2"/>
      <c r="HV8" s="2"/>
      <c r="HW8" s="7">
        <f t="shared" si="77"/>
        <v>0</v>
      </c>
      <c r="HX8" s="14">
        <f t="shared" si="78"/>
        <v>0</v>
      </c>
      <c r="HY8" s="6">
        <f t="shared" si="79"/>
        <v>0</v>
      </c>
      <c r="HZ8" s="15">
        <f t="shared" si="80"/>
        <v>0</v>
      </c>
      <c r="IA8" s="16"/>
      <c r="IB8" s="1"/>
      <c r="IC8" s="2"/>
      <c r="ID8" s="2"/>
      <c r="IE8" s="2"/>
      <c r="IF8" s="2"/>
      <c r="IG8" s="2"/>
      <c r="IH8" s="7">
        <f t="shared" si="81"/>
        <v>0</v>
      </c>
      <c r="II8" s="14">
        <f t="shared" si="82"/>
        <v>0</v>
      </c>
      <c r="IJ8" s="6">
        <f t="shared" si="83"/>
        <v>0</v>
      </c>
      <c r="IK8" s="114">
        <f t="shared" si="84"/>
        <v>0</v>
      </c>
      <c r="IL8" s="115"/>
    </row>
    <row r="9" spans="1:246" ht="12.75">
      <c r="A9" s="53">
        <v>7</v>
      </c>
      <c r="B9" s="51" t="s">
        <v>110</v>
      </c>
      <c r="C9" s="51"/>
      <c r="D9" s="52"/>
      <c r="E9" s="52" t="s">
        <v>100</v>
      </c>
      <c r="F9" s="52"/>
      <c r="G9" s="50">
        <f>IF(AND(OR($G$2="Y",$H$2="Y"),I9&lt;5,J9&lt;5),IF(AND(I9=I8,J9=J8),G8+1,1),"")</f>
      </c>
      <c r="H9" s="43">
        <f>IF(AND($H$2="Y",J9&gt;0,OR(AND(G9=1,G28=10),AND(G9=2,G38=20),AND(G9=3,G47=30),AND(G9=4,G56=40),AND(G9=5,G80=50),AND(G9=6,G90=60),AND(G9=7,G99=70),AND(G9=8,G108=80),AND(G9=9,G117=90),AND(G9=10,G126=100))),VLOOKUP(J9-1,SortLookup!$A$13:$B$16,2,FALSE),"")</f>
      </c>
      <c r="I9" s="44" t="str">
        <f>IF(ISNA(VLOOKUP(E9,SortLookup!$A$1:$B$5,2,FALSE))," ",VLOOKUP(E9,SortLookup!$A$1:$B$5,2,FALSE))</f>
        <v> </v>
      </c>
      <c r="J9" s="61" t="str">
        <f>IF(ISNA(VLOOKUP(F9,SortLookup!$A$7:$B$11,2,FALSE))," ",VLOOKUP(F9,SortLookup!$A$7:$B$11,2,FALSE))</f>
        <v> </v>
      </c>
      <c r="K9" s="45">
        <f t="shared" si="0"/>
        <v>9.3</v>
      </c>
      <c r="L9" s="64">
        <f t="shared" si="1"/>
        <v>8.3</v>
      </c>
      <c r="M9" s="46">
        <f t="shared" si="2"/>
        <v>0</v>
      </c>
      <c r="N9" s="47">
        <f t="shared" si="3"/>
        <v>1</v>
      </c>
      <c r="O9" s="48">
        <f t="shared" si="4"/>
        <v>2</v>
      </c>
      <c r="P9" s="78">
        <v>8.3</v>
      </c>
      <c r="Q9" s="71"/>
      <c r="R9" s="71"/>
      <c r="S9" s="71"/>
      <c r="T9" s="71"/>
      <c r="U9" s="71"/>
      <c r="V9" s="71"/>
      <c r="W9" s="72">
        <v>2</v>
      </c>
      <c r="X9" s="72">
        <v>0</v>
      </c>
      <c r="Y9" s="72">
        <v>0</v>
      </c>
      <c r="Z9" s="72">
        <v>0</v>
      </c>
      <c r="AA9" s="74">
        <v>0</v>
      </c>
      <c r="AB9" s="64">
        <f t="shared" si="5"/>
        <v>8.3</v>
      </c>
      <c r="AC9" s="63">
        <f t="shared" si="6"/>
        <v>1</v>
      </c>
      <c r="AD9" s="80">
        <f t="shared" si="7"/>
        <v>0</v>
      </c>
      <c r="AE9" s="49">
        <f t="shared" si="8"/>
        <v>9.3</v>
      </c>
      <c r="AF9" s="78"/>
      <c r="AG9" s="71"/>
      <c r="AH9" s="71"/>
      <c r="AI9" s="71"/>
      <c r="AJ9" s="72"/>
      <c r="AK9" s="72"/>
      <c r="AL9" s="72"/>
      <c r="AM9" s="72"/>
      <c r="AN9" s="74"/>
      <c r="AO9" s="64">
        <f t="shared" si="9"/>
        <v>0</v>
      </c>
      <c r="AP9" s="63">
        <f t="shared" si="10"/>
        <v>0</v>
      </c>
      <c r="AQ9" s="80">
        <f t="shared" si="11"/>
        <v>0</v>
      </c>
      <c r="AR9" s="49">
        <f t="shared" si="12"/>
        <v>0</v>
      </c>
      <c r="AS9" s="78"/>
      <c r="AT9" s="71"/>
      <c r="AU9" s="71"/>
      <c r="AV9" s="72"/>
      <c r="AW9" s="72"/>
      <c r="AX9" s="72"/>
      <c r="AY9" s="72"/>
      <c r="AZ9" s="74"/>
      <c r="BA9" s="64">
        <f t="shared" si="13"/>
        <v>0</v>
      </c>
      <c r="BB9" s="63">
        <f t="shared" si="14"/>
        <v>0</v>
      </c>
      <c r="BC9" s="80">
        <f t="shared" si="15"/>
        <v>0</v>
      </c>
      <c r="BD9" s="49">
        <f t="shared" si="16"/>
        <v>0</v>
      </c>
      <c r="BE9" s="78"/>
      <c r="BF9" s="71"/>
      <c r="BG9" s="71"/>
      <c r="BH9" s="72"/>
      <c r="BI9" s="72"/>
      <c r="BJ9" s="72"/>
      <c r="BK9" s="72"/>
      <c r="BL9" s="74"/>
      <c r="BM9" s="64">
        <f t="shared" si="17"/>
        <v>0</v>
      </c>
      <c r="BN9" s="63">
        <f t="shared" si="18"/>
        <v>0</v>
      </c>
      <c r="BO9" s="80">
        <f t="shared" si="19"/>
        <v>0</v>
      </c>
      <c r="BP9" s="49">
        <f t="shared" si="20"/>
        <v>0</v>
      </c>
      <c r="BQ9" s="1"/>
      <c r="BR9" s="1"/>
      <c r="BS9" s="1"/>
      <c r="BT9" s="2"/>
      <c r="BU9" s="2"/>
      <c r="BV9" s="2"/>
      <c r="BW9" s="2"/>
      <c r="BX9" s="2"/>
      <c r="BY9" s="7">
        <f t="shared" si="21"/>
        <v>0</v>
      </c>
      <c r="BZ9" s="14">
        <f t="shared" si="22"/>
        <v>0</v>
      </c>
      <c r="CA9" s="6">
        <f t="shared" si="23"/>
        <v>0</v>
      </c>
      <c r="CB9" s="15">
        <f t="shared" si="24"/>
        <v>0</v>
      </c>
      <c r="CC9" s="16"/>
      <c r="CD9" s="1"/>
      <c r="CE9" s="2"/>
      <c r="CF9" s="2"/>
      <c r="CG9" s="2"/>
      <c r="CH9" s="2"/>
      <c r="CI9" s="2"/>
      <c r="CJ9" s="7">
        <f t="shared" si="25"/>
        <v>0</v>
      </c>
      <c r="CK9" s="14">
        <f t="shared" si="26"/>
        <v>0</v>
      </c>
      <c r="CL9" s="6">
        <f t="shared" si="27"/>
        <v>0</v>
      </c>
      <c r="CM9" s="15">
        <f t="shared" si="28"/>
        <v>0</v>
      </c>
      <c r="CN9" s="16"/>
      <c r="CO9" s="1"/>
      <c r="CP9" s="2"/>
      <c r="CQ9" s="2"/>
      <c r="CR9" s="2"/>
      <c r="CS9" s="2"/>
      <c r="CT9" s="2"/>
      <c r="CU9" s="7">
        <f t="shared" si="29"/>
        <v>0</v>
      </c>
      <c r="CV9" s="14">
        <f t="shared" si="30"/>
        <v>0</v>
      </c>
      <c r="CW9" s="6">
        <f t="shared" si="31"/>
        <v>0</v>
      </c>
      <c r="CX9" s="15">
        <f t="shared" si="32"/>
        <v>0</v>
      </c>
      <c r="CY9" s="16"/>
      <c r="CZ9" s="1"/>
      <c r="DA9" s="2"/>
      <c r="DB9" s="2"/>
      <c r="DC9" s="2"/>
      <c r="DD9" s="2"/>
      <c r="DE9" s="2"/>
      <c r="DF9" s="7">
        <f t="shared" si="33"/>
        <v>0</v>
      </c>
      <c r="DG9" s="14">
        <f t="shared" si="34"/>
        <v>0</v>
      </c>
      <c r="DH9" s="6">
        <f t="shared" si="35"/>
        <v>0</v>
      </c>
      <c r="DI9" s="15">
        <f t="shared" si="36"/>
        <v>0</v>
      </c>
      <c r="DJ9" s="16"/>
      <c r="DK9" s="1"/>
      <c r="DL9" s="2"/>
      <c r="DM9" s="2"/>
      <c r="DN9" s="2"/>
      <c r="DO9" s="2"/>
      <c r="DP9" s="2"/>
      <c r="DQ9" s="7">
        <f t="shared" si="37"/>
        <v>0</v>
      </c>
      <c r="DR9" s="14">
        <f t="shared" si="38"/>
        <v>0</v>
      </c>
      <c r="DS9" s="6">
        <f t="shared" si="39"/>
        <v>0</v>
      </c>
      <c r="DT9" s="15">
        <f t="shared" si="40"/>
        <v>0</v>
      </c>
      <c r="DU9" s="16"/>
      <c r="DV9" s="1"/>
      <c r="DW9" s="2"/>
      <c r="DX9" s="2"/>
      <c r="DY9" s="2"/>
      <c r="DZ9" s="2"/>
      <c r="EA9" s="2"/>
      <c r="EB9" s="7">
        <f t="shared" si="41"/>
        <v>0</v>
      </c>
      <c r="EC9" s="14">
        <f t="shared" si="42"/>
        <v>0</v>
      </c>
      <c r="ED9" s="6">
        <f t="shared" si="43"/>
        <v>0</v>
      </c>
      <c r="EE9" s="15">
        <f t="shared" si="44"/>
        <v>0</v>
      </c>
      <c r="EF9" s="16"/>
      <c r="EG9" s="1"/>
      <c r="EH9" s="2"/>
      <c r="EI9" s="2"/>
      <c r="EJ9" s="2"/>
      <c r="EK9" s="2"/>
      <c r="EL9" s="2"/>
      <c r="EM9" s="7">
        <f t="shared" si="45"/>
        <v>0</v>
      </c>
      <c r="EN9" s="14">
        <f t="shared" si="46"/>
        <v>0</v>
      </c>
      <c r="EO9" s="6">
        <f t="shared" si="47"/>
        <v>0</v>
      </c>
      <c r="EP9" s="15">
        <f t="shared" si="48"/>
        <v>0</v>
      </c>
      <c r="EQ9" s="16"/>
      <c r="ER9" s="1"/>
      <c r="ES9" s="2"/>
      <c r="ET9" s="2"/>
      <c r="EU9" s="2"/>
      <c r="EV9" s="2"/>
      <c r="EW9" s="2"/>
      <c r="EX9" s="7">
        <f t="shared" si="49"/>
        <v>0</v>
      </c>
      <c r="EY9" s="14">
        <f t="shared" si="50"/>
        <v>0</v>
      </c>
      <c r="EZ9" s="6">
        <f t="shared" si="51"/>
        <v>0</v>
      </c>
      <c r="FA9" s="15">
        <f t="shared" si="52"/>
        <v>0</v>
      </c>
      <c r="FB9" s="16"/>
      <c r="FC9" s="1"/>
      <c r="FD9" s="2"/>
      <c r="FE9" s="2"/>
      <c r="FF9" s="2"/>
      <c r="FG9" s="2"/>
      <c r="FH9" s="2"/>
      <c r="FI9" s="7">
        <f t="shared" si="53"/>
        <v>0</v>
      </c>
      <c r="FJ9" s="14">
        <f t="shared" si="54"/>
        <v>0</v>
      </c>
      <c r="FK9" s="6">
        <f t="shared" si="55"/>
        <v>0</v>
      </c>
      <c r="FL9" s="15">
        <f t="shared" si="56"/>
        <v>0</v>
      </c>
      <c r="FM9" s="16"/>
      <c r="FN9" s="1"/>
      <c r="FO9" s="2"/>
      <c r="FP9" s="2"/>
      <c r="FQ9" s="2"/>
      <c r="FR9" s="2"/>
      <c r="FS9" s="2"/>
      <c r="FT9" s="7">
        <f t="shared" si="57"/>
        <v>0</v>
      </c>
      <c r="FU9" s="14">
        <f t="shared" si="58"/>
        <v>0</v>
      </c>
      <c r="FV9" s="6">
        <f t="shared" si="59"/>
        <v>0</v>
      </c>
      <c r="FW9" s="15">
        <f t="shared" si="60"/>
        <v>0</v>
      </c>
      <c r="FX9" s="16"/>
      <c r="FY9" s="1"/>
      <c r="FZ9" s="2"/>
      <c r="GA9" s="2"/>
      <c r="GB9" s="2"/>
      <c r="GC9" s="2"/>
      <c r="GD9" s="2"/>
      <c r="GE9" s="7">
        <f t="shared" si="61"/>
        <v>0</v>
      </c>
      <c r="GF9" s="14">
        <f t="shared" si="62"/>
        <v>0</v>
      </c>
      <c r="GG9" s="6">
        <f t="shared" si="63"/>
        <v>0</v>
      </c>
      <c r="GH9" s="15">
        <f t="shared" si="64"/>
        <v>0</v>
      </c>
      <c r="GI9" s="16"/>
      <c r="GJ9" s="1"/>
      <c r="GK9" s="2"/>
      <c r="GL9" s="2"/>
      <c r="GM9" s="2"/>
      <c r="GN9" s="2"/>
      <c r="GO9" s="2"/>
      <c r="GP9" s="7">
        <f t="shared" si="65"/>
        <v>0</v>
      </c>
      <c r="GQ9" s="14">
        <f t="shared" si="66"/>
        <v>0</v>
      </c>
      <c r="GR9" s="6">
        <f t="shared" si="67"/>
        <v>0</v>
      </c>
      <c r="GS9" s="15">
        <f t="shared" si="68"/>
        <v>0</v>
      </c>
      <c r="GT9" s="16"/>
      <c r="GU9" s="1"/>
      <c r="GV9" s="2"/>
      <c r="GW9" s="2"/>
      <c r="GX9" s="2"/>
      <c r="GY9" s="2"/>
      <c r="GZ9" s="2"/>
      <c r="HA9" s="7">
        <f t="shared" si="69"/>
        <v>0</v>
      </c>
      <c r="HB9" s="14">
        <f t="shared" si="70"/>
        <v>0</v>
      </c>
      <c r="HC9" s="6">
        <f t="shared" si="71"/>
        <v>0</v>
      </c>
      <c r="HD9" s="15">
        <f t="shared" si="72"/>
        <v>0</v>
      </c>
      <c r="HE9" s="16"/>
      <c r="HF9" s="1"/>
      <c r="HG9" s="2"/>
      <c r="HH9" s="2"/>
      <c r="HI9" s="2"/>
      <c r="HJ9" s="2"/>
      <c r="HK9" s="2"/>
      <c r="HL9" s="7">
        <f t="shared" si="73"/>
        <v>0</v>
      </c>
      <c r="HM9" s="14">
        <f t="shared" si="74"/>
        <v>0</v>
      </c>
      <c r="HN9" s="6">
        <f t="shared" si="75"/>
        <v>0</v>
      </c>
      <c r="HO9" s="15">
        <f t="shared" si="76"/>
        <v>0</v>
      </c>
      <c r="HP9" s="16"/>
      <c r="HQ9" s="1"/>
      <c r="HR9" s="2"/>
      <c r="HS9" s="2"/>
      <c r="HT9" s="2"/>
      <c r="HU9" s="2"/>
      <c r="HV9" s="2"/>
      <c r="HW9" s="7">
        <f t="shared" si="77"/>
        <v>0</v>
      </c>
      <c r="HX9" s="14">
        <f t="shared" si="78"/>
        <v>0</v>
      </c>
      <c r="HY9" s="6">
        <f t="shared" si="79"/>
        <v>0</v>
      </c>
      <c r="HZ9" s="15">
        <f t="shared" si="80"/>
        <v>0</v>
      </c>
      <c r="IA9" s="16"/>
      <c r="IB9" s="1"/>
      <c r="IC9" s="2"/>
      <c r="ID9" s="2"/>
      <c r="IE9" s="2"/>
      <c r="IF9" s="2"/>
      <c r="IG9" s="2"/>
      <c r="IH9" s="7">
        <f t="shared" si="81"/>
        <v>0</v>
      </c>
      <c r="II9" s="14">
        <f t="shared" si="82"/>
        <v>0</v>
      </c>
      <c r="IJ9" s="6">
        <f t="shared" si="83"/>
        <v>0</v>
      </c>
      <c r="IK9" s="114">
        <f t="shared" si="84"/>
        <v>0</v>
      </c>
      <c r="IL9" s="115"/>
    </row>
    <row r="10" spans="1:246" ht="12.75">
      <c r="A10" s="53">
        <v>8</v>
      </c>
      <c r="B10" s="51" t="s">
        <v>116</v>
      </c>
      <c r="C10" s="51"/>
      <c r="D10" s="52"/>
      <c r="E10" s="52" t="s">
        <v>100</v>
      </c>
      <c r="F10" s="52"/>
      <c r="G10" s="50">
        <f>IF(AND(OR($G$2="Y",$H$2="Y"),I10&lt;5,J10&lt;5),IF(AND(I10=I9,J10=J9),G9+1,1),"")</f>
      </c>
      <c r="H10" s="43">
        <f>IF(AND($H$2="Y",J10&gt;0,OR(AND(G10=1,G46=10),AND(G10=2,G56=20),AND(G10=3,G65=30),AND(G10=4,G74=40),AND(G10=5,G84=50),AND(G10=6,G93=60),AND(G10=7,G102=70),AND(G10=8,G111=80),AND(G10=9,G120=90),AND(G10=10,G129=100))),VLOOKUP(J10-1,SortLookup!$A$13:$B$16,2,FALSE),"")</f>
      </c>
      <c r="I10" s="44" t="str">
        <f>IF(ISNA(VLOOKUP(E10,SortLookup!$A$1:$B$5,2,FALSE))," ",VLOOKUP(E10,SortLookup!$A$1:$B$5,2,FALSE))</f>
        <v> </v>
      </c>
      <c r="J10" s="61" t="str">
        <f>IF(ISNA(VLOOKUP(F10,SortLookup!$A$7:$B$11,2,FALSE))," ",VLOOKUP(F10,SortLookup!$A$7:$B$11,2,FALSE))</f>
        <v> </v>
      </c>
      <c r="K10" s="45">
        <f t="shared" si="0"/>
        <v>9.9</v>
      </c>
      <c r="L10" s="64">
        <f t="shared" si="1"/>
        <v>9.4</v>
      </c>
      <c r="M10" s="46">
        <f t="shared" si="2"/>
        <v>0</v>
      </c>
      <c r="N10" s="47">
        <f t="shared" si="3"/>
        <v>0.5</v>
      </c>
      <c r="O10" s="48">
        <f t="shared" si="4"/>
        <v>1</v>
      </c>
      <c r="P10" s="78">
        <v>9.4</v>
      </c>
      <c r="Q10" s="71"/>
      <c r="R10" s="71"/>
      <c r="S10" s="71"/>
      <c r="T10" s="71"/>
      <c r="U10" s="71"/>
      <c r="V10" s="71"/>
      <c r="W10" s="72">
        <v>1</v>
      </c>
      <c r="X10" s="72">
        <v>0</v>
      </c>
      <c r="Y10" s="72">
        <v>0</v>
      </c>
      <c r="Z10" s="72">
        <v>0</v>
      </c>
      <c r="AA10" s="74">
        <v>0</v>
      </c>
      <c r="AB10" s="64">
        <f t="shared" si="5"/>
        <v>9.4</v>
      </c>
      <c r="AC10" s="63">
        <f t="shared" si="6"/>
        <v>0.5</v>
      </c>
      <c r="AD10" s="80">
        <f t="shared" si="7"/>
        <v>0</v>
      </c>
      <c r="AE10" s="49">
        <f t="shared" si="8"/>
        <v>9.9</v>
      </c>
      <c r="AF10" s="78"/>
      <c r="AG10" s="71"/>
      <c r="AH10" s="71"/>
      <c r="AI10" s="71"/>
      <c r="AJ10" s="72"/>
      <c r="AK10" s="72"/>
      <c r="AL10" s="72"/>
      <c r="AM10" s="72"/>
      <c r="AN10" s="74"/>
      <c r="AO10" s="64">
        <f t="shared" si="9"/>
        <v>0</v>
      </c>
      <c r="AP10" s="63">
        <f t="shared" si="10"/>
        <v>0</v>
      </c>
      <c r="AQ10" s="80">
        <f t="shared" si="11"/>
        <v>0</v>
      </c>
      <c r="AR10" s="49">
        <f t="shared" si="12"/>
        <v>0</v>
      </c>
      <c r="AS10" s="78"/>
      <c r="AT10" s="71"/>
      <c r="AU10" s="71"/>
      <c r="AV10" s="72"/>
      <c r="AW10" s="72"/>
      <c r="AX10" s="72"/>
      <c r="AY10" s="72"/>
      <c r="AZ10" s="74"/>
      <c r="BA10" s="64">
        <f t="shared" si="13"/>
        <v>0</v>
      </c>
      <c r="BB10" s="63">
        <f t="shared" si="14"/>
        <v>0</v>
      </c>
      <c r="BC10" s="80">
        <f t="shared" si="15"/>
        <v>0</v>
      </c>
      <c r="BD10" s="49">
        <f t="shared" si="16"/>
        <v>0</v>
      </c>
      <c r="BE10" s="78"/>
      <c r="BF10" s="71"/>
      <c r="BG10" s="71"/>
      <c r="BH10" s="72"/>
      <c r="BI10" s="72"/>
      <c r="BJ10" s="72"/>
      <c r="BK10" s="72"/>
      <c r="BL10" s="74"/>
      <c r="BM10" s="64">
        <f t="shared" si="17"/>
        <v>0</v>
      </c>
      <c r="BN10" s="63">
        <f t="shared" si="18"/>
        <v>0</v>
      </c>
      <c r="BO10" s="80">
        <f t="shared" si="19"/>
        <v>0</v>
      </c>
      <c r="BP10" s="49">
        <f t="shared" si="20"/>
        <v>0</v>
      </c>
      <c r="BQ10" s="1"/>
      <c r="BR10" s="1"/>
      <c r="BS10" s="1"/>
      <c r="BT10" s="2"/>
      <c r="BU10" s="2"/>
      <c r="BV10" s="2"/>
      <c r="BW10" s="2"/>
      <c r="BX10" s="2"/>
      <c r="BY10" s="7">
        <f t="shared" si="21"/>
        <v>0</v>
      </c>
      <c r="BZ10" s="14">
        <f t="shared" si="22"/>
        <v>0</v>
      </c>
      <c r="CA10" s="6">
        <f t="shared" si="23"/>
        <v>0</v>
      </c>
      <c r="CB10" s="15">
        <f t="shared" si="24"/>
        <v>0</v>
      </c>
      <c r="CC10" s="16"/>
      <c r="CD10" s="1"/>
      <c r="CE10" s="2"/>
      <c r="CF10" s="2"/>
      <c r="CG10" s="2"/>
      <c r="CH10" s="2"/>
      <c r="CI10" s="2"/>
      <c r="CJ10" s="7">
        <f t="shared" si="25"/>
        <v>0</v>
      </c>
      <c r="CK10" s="14">
        <f t="shared" si="26"/>
        <v>0</v>
      </c>
      <c r="CL10" s="6">
        <f t="shared" si="27"/>
        <v>0</v>
      </c>
      <c r="CM10" s="15">
        <f t="shared" si="28"/>
        <v>0</v>
      </c>
      <c r="CN10" s="16"/>
      <c r="CO10" s="1"/>
      <c r="CP10" s="2"/>
      <c r="CQ10" s="2"/>
      <c r="CR10" s="2"/>
      <c r="CS10" s="2"/>
      <c r="CT10" s="2"/>
      <c r="CU10" s="7">
        <f t="shared" si="29"/>
        <v>0</v>
      </c>
      <c r="CV10" s="14">
        <f t="shared" si="30"/>
        <v>0</v>
      </c>
      <c r="CW10" s="6">
        <f t="shared" si="31"/>
        <v>0</v>
      </c>
      <c r="CX10" s="15">
        <f t="shared" si="32"/>
        <v>0</v>
      </c>
      <c r="CY10" s="16"/>
      <c r="CZ10" s="1"/>
      <c r="DA10" s="2"/>
      <c r="DB10" s="2"/>
      <c r="DC10" s="2"/>
      <c r="DD10" s="2"/>
      <c r="DE10" s="2"/>
      <c r="DF10" s="7">
        <f t="shared" si="33"/>
        <v>0</v>
      </c>
      <c r="DG10" s="14">
        <f t="shared" si="34"/>
        <v>0</v>
      </c>
      <c r="DH10" s="6">
        <f t="shared" si="35"/>
        <v>0</v>
      </c>
      <c r="DI10" s="15">
        <f t="shared" si="36"/>
        <v>0</v>
      </c>
      <c r="DJ10" s="16"/>
      <c r="DK10" s="1"/>
      <c r="DL10" s="2"/>
      <c r="DM10" s="2"/>
      <c r="DN10" s="2"/>
      <c r="DO10" s="2"/>
      <c r="DP10" s="2"/>
      <c r="DQ10" s="7">
        <f t="shared" si="37"/>
        <v>0</v>
      </c>
      <c r="DR10" s="14">
        <f t="shared" si="38"/>
        <v>0</v>
      </c>
      <c r="DS10" s="6">
        <f t="shared" si="39"/>
        <v>0</v>
      </c>
      <c r="DT10" s="15">
        <f t="shared" si="40"/>
        <v>0</v>
      </c>
      <c r="DU10" s="16"/>
      <c r="DV10" s="1"/>
      <c r="DW10" s="2"/>
      <c r="DX10" s="2"/>
      <c r="DY10" s="2"/>
      <c r="DZ10" s="2"/>
      <c r="EA10" s="2"/>
      <c r="EB10" s="7">
        <f t="shared" si="41"/>
        <v>0</v>
      </c>
      <c r="EC10" s="14">
        <f t="shared" si="42"/>
        <v>0</v>
      </c>
      <c r="ED10" s="6">
        <f t="shared" si="43"/>
        <v>0</v>
      </c>
      <c r="EE10" s="15">
        <f t="shared" si="44"/>
        <v>0</v>
      </c>
      <c r="EF10" s="16"/>
      <c r="EG10" s="1"/>
      <c r="EH10" s="2"/>
      <c r="EI10" s="2"/>
      <c r="EJ10" s="2"/>
      <c r="EK10" s="2"/>
      <c r="EL10" s="2"/>
      <c r="EM10" s="7">
        <f t="shared" si="45"/>
        <v>0</v>
      </c>
      <c r="EN10" s="14">
        <f t="shared" si="46"/>
        <v>0</v>
      </c>
      <c r="EO10" s="6">
        <f t="shared" si="47"/>
        <v>0</v>
      </c>
      <c r="EP10" s="15">
        <f t="shared" si="48"/>
        <v>0</v>
      </c>
      <c r="EQ10" s="16"/>
      <c r="ER10" s="1"/>
      <c r="ES10" s="2"/>
      <c r="ET10" s="2"/>
      <c r="EU10" s="2"/>
      <c r="EV10" s="2"/>
      <c r="EW10" s="2"/>
      <c r="EX10" s="7">
        <f t="shared" si="49"/>
        <v>0</v>
      </c>
      <c r="EY10" s="14">
        <f t="shared" si="50"/>
        <v>0</v>
      </c>
      <c r="EZ10" s="6">
        <f t="shared" si="51"/>
        <v>0</v>
      </c>
      <c r="FA10" s="15">
        <f t="shared" si="52"/>
        <v>0</v>
      </c>
      <c r="FB10" s="16"/>
      <c r="FC10" s="1"/>
      <c r="FD10" s="2"/>
      <c r="FE10" s="2"/>
      <c r="FF10" s="2"/>
      <c r="FG10" s="2"/>
      <c r="FH10" s="2"/>
      <c r="FI10" s="7">
        <f t="shared" si="53"/>
        <v>0</v>
      </c>
      <c r="FJ10" s="14">
        <f t="shared" si="54"/>
        <v>0</v>
      </c>
      <c r="FK10" s="6">
        <f t="shared" si="55"/>
        <v>0</v>
      </c>
      <c r="FL10" s="15">
        <f t="shared" si="56"/>
        <v>0</v>
      </c>
      <c r="FM10" s="16"/>
      <c r="FN10" s="1"/>
      <c r="FO10" s="2"/>
      <c r="FP10" s="2"/>
      <c r="FQ10" s="2"/>
      <c r="FR10" s="2"/>
      <c r="FS10" s="2"/>
      <c r="FT10" s="7">
        <f t="shared" si="57"/>
        <v>0</v>
      </c>
      <c r="FU10" s="14">
        <f t="shared" si="58"/>
        <v>0</v>
      </c>
      <c r="FV10" s="6">
        <f t="shared" si="59"/>
        <v>0</v>
      </c>
      <c r="FW10" s="15">
        <f t="shared" si="60"/>
        <v>0</v>
      </c>
      <c r="FX10" s="16"/>
      <c r="FY10" s="1"/>
      <c r="FZ10" s="2"/>
      <c r="GA10" s="2"/>
      <c r="GB10" s="2"/>
      <c r="GC10" s="2"/>
      <c r="GD10" s="2"/>
      <c r="GE10" s="7">
        <f t="shared" si="61"/>
        <v>0</v>
      </c>
      <c r="GF10" s="14">
        <f t="shared" si="62"/>
        <v>0</v>
      </c>
      <c r="GG10" s="6">
        <f t="shared" si="63"/>
        <v>0</v>
      </c>
      <c r="GH10" s="15">
        <f t="shared" si="64"/>
        <v>0</v>
      </c>
      <c r="GI10" s="16"/>
      <c r="GJ10" s="1"/>
      <c r="GK10" s="2"/>
      <c r="GL10" s="2"/>
      <c r="GM10" s="2"/>
      <c r="GN10" s="2"/>
      <c r="GO10" s="2"/>
      <c r="GP10" s="7">
        <f t="shared" si="65"/>
        <v>0</v>
      </c>
      <c r="GQ10" s="14">
        <f t="shared" si="66"/>
        <v>0</v>
      </c>
      <c r="GR10" s="6">
        <f t="shared" si="67"/>
        <v>0</v>
      </c>
      <c r="GS10" s="15">
        <f t="shared" si="68"/>
        <v>0</v>
      </c>
      <c r="GT10" s="16"/>
      <c r="GU10" s="1"/>
      <c r="GV10" s="2"/>
      <c r="GW10" s="2"/>
      <c r="GX10" s="2"/>
      <c r="GY10" s="2"/>
      <c r="GZ10" s="2"/>
      <c r="HA10" s="7">
        <f t="shared" si="69"/>
        <v>0</v>
      </c>
      <c r="HB10" s="14">
        <f t="shared" si="70"/>
        <v>0</v>
      </c>
      <c r="HC10" s="6">
        <f t="shared" si="71"/>
        <v>0</v>
      </c>
      <c r="HD10" s="15">
        <f t="shared" si="72"/>
        <v>0</v>
      </c>
      <c r="HE10" s="16"/>
      <c r="HF10" s="1"/>
      <c r="HG10" s="2"/>
      <c r="HH10" s="2"/>
      <c r="HI10" s="2"/>
      <c r="HJ10" s="2"/>
      <c r="HK10" s="2"/>
      <c r="HL10" s="7">
        <f t="shared" si="73"/>
        <v>0</v>
      </c>
      <c r="HM10" s="14">
        <f t="shared" si="74"/>
        <v>0</v>
      </c>
      <c r="HN10" s="6">
        <f t="shared" si="75"/>
        <v>0</v>
      </c>
      <c r="HO10" s="15">
        <f t="shared" si="76"/>
        <v>0</v>
      </c>
      <c r="HP10" s="16"/>
      <c r="HQ10" s="1"/>
      <c r="HR10" s="2"/>
      <c r="HS10" s="2"/>
      <c r="HT10" s="2"/>
      <c r="HU10" s="2"/>
      <c r="HV10" s="2"/>
      <c r="HW10" s="7">
        <f t="shared" si="77"/>
        <v>0</v>
      </c>
      <c r="HX10" s="14">
        <f t="shared" si="78"/>
        <v>0</v>
      </c>
      <c r="HY10" s="6">
        <f t="shared" si="79"/>
        <v>0</v>
      </c>
      <c r="HZ10" s="15">
        <f t="shared" si="80"/>
        <v>0</v>
      </c>
      <c r="IA10" s="16"/>
      <c r="IB10" s="1"/>
      <c r="IC10" s="2"/>
      <c r="ID10" s="2"/>
      <c r="IE10" s="2"/>
      <c r="IF10" s="2"/>
      <c r="IG10" s="2"/>
      <c r="IH10" s="7">
        <f t="shared" si="81"/>
        <v>0</v>
      </c>
      <c r="II10" s="14">
        <f t="shared" si="82"/>
        <v>0</v>
      </c>
      <c r="IJ10" s="6">
        <f t="shared" si="83"/>
        <v>0</v>
      </c>
      <c r="IK10" s="114">
        <f t="shared" si="84"/>
        <v>0</v>
      </c>
      <c r="IL10" s="115"/>
    </row>
    <row r="11" spans="1:246" ht="12.75">
      <c r="A11" s="53">
        <v>9</v>
      </c>
      <c r="B11" s="51" t="s">
        <v>114</v>
      </c>
      <c r="C11" s="51"/>
      <c r="D11" s="52"/>
      <c r="E11" s="52" t="s">
        <v>100</v>
      </c>
      <c r="F11" s="52"/>
      <c r="G11" s="50">
        <f>IF(AND(OR($G$2="Y",$H$2="Y"),I11&lt;5,J11&lt;5),IF(AND(I11=#REF!,J11=#REF!),#REF!+1,1),"")</f>
      </c>
      <c r="H11" s="43">
        <f>IF(AND($H$2="Y",J11&gt;0,OR(AND(G11=1,G29=10),AND(G11=2,G40=20),AND(G11=3,G65=30),AND(G11=4,G74=40),AND(G11=5,G84=50),AND(G11=6,G93=60),AND(G11=7,G102=70),AND(G11=8,G111=80),AND(G11=9,G120=90),AND(G11=10,G129=100))),VLOOKUP(J11-1,SortLookup!$A$13:$B$16,2,FALSE),"")</f>
      </c>
      <c r="I11" s="44" t="str">
        <f>IF(ISNA(VLOOKUP(E11,SortLookup!$A$1:$B$5,2,FALSE))," ",VLOOKUP(E11,SortLookup!$A$1:$B$5,2,FALSE))</f>
        <v> </v>
      </c>
      <c r="J11" s="61" t="str">
        <f>IF(ISNA(VLOOKUP(F11,SortLookup!$A$7:$B$11,2,FALSE))," ",VLOOKUP(F11,SortLookup!$A$7:$B$11,2,FALSE))</f>
        <v> </v>
      </c>
      <c r="K11" s="45">
        <f t="shared" si="0"/>
        <v>12.71</v>
      </c>
      <c r="L11" s="64">
        <f t="shared" si="1"/>
        <v>4.21</v>
      </c>
      <c r="M11" s="46">
        <f t="shared" si="2"/>
        <v>5</v>
      </c>
      <c r="N11" s="47">
        <f t="shared" si="3"/>
        <v>3.5</v>
      </c>
      <c r="O11" s="48">
        <f t="shared" si="4"/>
        <v>7</v>
      </c>
      <c r="P11" s="78">
        <v>4.21</v>
      </c>
      <c r="Q11" s="71"/>
      <c r="R11" s="71"/>
      <c r="S11" s="71"/>
      <c r="T11" s="71"/>
      <c r="U11" s="71"/>
      <c r="V11" s="71"/>
      <c r="W11" s="72">
        <v>7</v>
      </c>
      <c r="X11" s="72">
        <v>0</v>
      </c>
      <c r="Y11" s="72">
        <v>1</v>
      </c>
      <c r="Z11" s="72">
        <v>0</v>
      </c>
      <c r="AA11" s="74">
        <v>0</v>
      </c>
      <c r="AB11" s="64">
        <f t="shared" si="5"/>
        <v>4.21</v>
      </c>
      <c r="AC11" s="63">
        <f t="shared" si="6"/>
        <v>3.5</v>
      </c>
      <c r="AD11" s="80">
        <f t="shared" si="7"/>
        <v>5</v>
      </c>
      <c r="AE11" s="49">
        <f t="shared" si="8"/>
        <v>12.71</v>
      </c>
      <c r="AF11" s="78"/>
      <c r="AG11" s="71"/>
      <c r="AH11" s="71"/>
      <c r="AI11" s="71"/>
      <c r="AJ11" s="72"/>
      <c r="AK11" s="72"/>
      <c r="AL11" s="72"/>
      <c r="AM11" s="72"/>
      <c r="AN11" s="74"/>
      <c r="AO11" s="64">
        <f t="shared" si="9"/>
        <v>0</v>
      </c>
      <c r="AP11" s="63">
        <f t="shared" si="10"/>
        <v>0</v>
      </c>
      <c r="AQ11" s="80">
        <f t="shared" si="11"/>
        <v>0</v>
      </c>
      <c r="AR11" s="49">
        <f t="shared" si="12"/>
        <v>0</v>
      </c>
      <c r="AS11" s="78"/>
      <c r="AT11" s="71"/>
      <c r="AU11" s="71"/>
      <c r="AV11" s="72"/>
      <c r="AW11" s="72"/>
      <c r="AX11" s="72"/>
      <c r="AY11" s="72"/>
      <c r="AZ11" s="74"/>
      <c r="BA11" s="64">
        <f t="shared" si="13"/>
        <v>0</v>
      </c>
      <c r="BB11" s="63">
        <f t="shared" si="14"/>
        <v>0</v>
      </c>
      <c r="BC11" s="80">
        <f t="shared" si="15"/>
        <v>0</v>
      </c>
      <c r="BD11" s="49">
        <f t="shared" si="16"/>
        <v>0</v>
      </c>
      <c r="BE11" s="78"/>
      <c r="BF11" s="71"/>
      <c r="BG11" s="71"/>
      <c r="BH11" s="72"/>
      <c r="BI11" s="72"/>
      <c r="BJ11" s="72"/>
      <c r="BK11" s="72"/>
      <c r="BL11" s="74"/>
      <c r="BM11" s="64">
        <f t="shared" si="17"/>
        <v>0</v>
      </c>
      <c r="BN11" s="63">
        <f t="shared" si="18"/>
        <v>0</v>
      </c>
      <c r="BO11" s="80">
        <f t="shared" si="19"/>
        <v>0</v>
      </c>
      <c r="BP11" s="49">
        <f t="shared" si="20"/>
        <v>0</v>
      </c>
      <c r="BQ11" s="1"/>
      <c r="BR11" s="1"/>
      <c r="BS11" s="1"/>
      <c r="BT11" s="2"/>
      <c r="BU11" s="2"/>
      <c r="BV11" s="2"/>
      <c r="BW11" s="2"/>
      <c r="BX11" s="2"/>
      <c r="BY11" s="7">
        <f t="shared" si="21"/>
        <v>0</v>
      </c>
      <c r="BZ11" s="14">
        <f t="shared" si="22"/>
        <v>0</v>
      </c>
      <c r="CA11" s="6">
        <f t="shared" si="23"/>
        <v>0</v>
      </c>
      <c r="CB11" s="15">
        <f t="shared" si="24"/>
        <v>0</v>
      </c>
      <c r="CC11" s="16"/>
      <c r="CD11" s="1"/>
      <c r="CE11" s="2"/>
      <c r="CF11" s="2"/>
      <c r="CG11" s="2"/>
      <c r="CH11" s="2"/>
      <c r="CI11" s="2"/>
      <c r="CJ11" s="7">
        <f t="shared" si="25"/>
        <v>0</v>
      </c>
      <c r="CK11" s="14">
        <f t="shared" si="26"/>
        <v>0</v>
      </c>
      <c r="CL11" s="6">
        <f t="shared" si="27"/>
        <v>0</v>
      </c>
      <c r="CM11" s="15">
        <f t="shared" si="28"/>
        <v>0</v>
      </c>
      <c r="CN11" s="16"/>
      <c r="CO11" s="1"/>
      <c r="CP11" s="2"/>
      <c r="CQ11" s="2"/>
      <c r="CR11" s="2"/>
      <c r="CS11" s="2"/>
      <c r="CT11" s="2"/>
      <c r="CU11" s="7">
        <f t="shared" si="29"/>
        <v>0</v>
      </c>
      <c r="CV11" s="14">
        <f t="shared" si="30"/>
        <v>0</v>
      </c>
      <c r="CW11" s="6">
        <f t="shared" si="31"/>
        <v>0</v>
      </c>
      <c r="CX11" s="15">
        <f t="shared" si="32"/>
        <v>0</v>
      </c>
      <c r="CY11" s="16"/>
      <c r="CZ11" s="1"/>
      <c r="DA11" s="2"/>
      <c r="DB11" s="2"/>
      <c r="DC11" s="2"/>
      <c r="DD11" s="2"/>
      <c r="DE11" s="2"/>
      <c r="DF11" s="7">
        <f t="shared" si="33"/>
        <v>0</v>
      </c>
      <c r="DG11" s="14">
        <f t="shared" si="34"/>
        <v>0</v>
      </c>
      <c r="DH11" s="6">
        <f t="shared" si="35"/>
        <v>0</v>
      </c>
      <c r="DI11" s="15">
        <f t="shared" si="36"/>
        <v>0</v>
      </c>
      <c r="DJ11" s="16"/>
      <c r="DK11" s="1"/>
      <c r="DL11" s="2"/>
      <c r="DM11" s="2"/>
      <c r="DN11" s="2"/>
      <c r="DO11" s="2"/>
      <c r="DP11" s="2"/>
      <c r="DQ11" s="7">
        <f t="shared" si="37"/>
        <v>0</v>
      </c>
      <c r="DR11" s="14">
        <f t="shared" si="38"/>
        <v>0</v>
      </c>
      <c r="DS11" s="6">
        <f t="shared" si="39"/>
        <v>0</v>
      </c>
      <c r="DT11" s="15">
        <f t="shared" si="40"/>
        <v>0</v>
      </c>
      <c r="DU11" s="16"/>
      <c r="DV11" s="1"/>
      <c r="DW11" s="2"/>
      <c r="DX11" s="2"/>
      <c r="DY11" s="2"/>
      <c r="DZ11" s="2"/>
      <c r="EA11" s="2"/>
      <c r="EB11" s="7">
        <f t="shared" si="41"/>
        <v>0</v>
      </c>
      <c r="EC11" s="14">
        <f t="shared" si="42"/>
        <v>0</v>
      </c>
      <c r="ED11" s="6">
        <f t="shared" si="43"/>
        <v>0</v>
      </c>
      <c r="EE11" s="15">
        <f t="shared" si="44"/>
        <v>0</v>
      </c>
      <c r="EF11" s="16"/>
      <c r="EG11" s="1"/>
      <c r="EH11" s="2"/>
      <c r="EI11" s="2"/>
      <c r="EJ11" s="2"/>
      <c r="EK11" s="2"/>
      <c r="EL11" s="2"/>
      <c r="EM11" s="7">
        <f t="shared" si="45"/>
        <v>0</v>
      </c>
      <c r="EN11" s="14">
        <f t="shared" si="46"/>
        <v>0</v>
      </c>
      <c r="EO11" s="6">
        <f t="shared" si="47"/>
        <v>0</v>
      </c>
      <c r="EP11" s="15">
        <f t="shared" si="48"/>
        <v>0</v>
      </c>
      <c r="EQ11" s="16"/>
      <c r="ER11" s="1"/>
      <c r="ES11" s="2"/>
      <c r="ET11" s="2"/>
      <c r="EU11" s="2"/>
      <c r="EV11" s="2"/>
      <c r="EW11" s="2"/>
      <c r="EX11" s="7">
        <f t="shared" si="49"/>
        <v>0</v>
      </c>
      <c r="EY11" s="14">
        <f t="shared" si="50"/>
        <v>0</v>
      </c>
      <c r="EZ11" s="6">
        <f t="shared" si="51"/>
        <v>0</v>
      </c>
      <c r="FA11" s="15">
        <f t="shared" si="52"/>
        <v>0</v>
      </c>
      <c r="FB11" s="16"/>
      <c r="FC11" s="1"/>
      <c r="FD11" s="2"/>
      <c r="FE11" s="2"/>
      <c r="FF11" s="2"/>
      <c r="FG11" s="2"/>
      <c r="FH11" s="2"/>
      <c r="FI11" s="7">
        <f t="shared" si="53"/>
        <v>0</v>
      </c>
      <c r="FJ11" s="14">
        <f t="shared" si="54"/>
        <v>0</v>
      </c>
      <c r="FK11" s="6">
        <f t="shared" si="55"/>
        <v>0</v>
      </c>
      <c r="FL11" s="15">
        <f t="shared" si="56"/>
        <v>0</v>
      </c>
      <c r="FM11" s="16"/>
      <c r="FN11" s="1"/>
      <c r="FO11" s="2"/>
      <c r="FP11" s="2"/>
      <c r="FQ11" s="2"/>
      <c r="FR11" s="2"/>
      <c r="FS11" s="2"/>
      <c r="FT11" s="7">
        <f t="shared" si="57"/>
        <v>0</v>
      </c>
      <c r="FU11" s="14">
        <f t="shared" si="58"/>
        <v>0</v>
      </c>
      <c r="FV11" s="6">
        <f t="shared" si="59"/>
        <v>0</v>
      </c>
      <c r="FW11" s="15">
        <f t="shared" si="60"/>
        <v>0</v>
      </c>
      <c r="FX11" s="16"/>
      <c r="FY11" s="1"/>
      <c r="FZ11" s="2"/>
      <c r="GA11" s="2"/>
      <c r="GB11" s="2"/>
      <c r="GC11" s="2"/>
      <c r="GD11" s="2"/>
      <c r="GE11" s="7">
        <f t="shared" si="61"/>
        <v>0</v>
      </c>
      <c r="GF11" s="14">
        <f t="shared" si="62"/>
        <v>0</v>
      </c>
      <c r="GG11" s="6">
        <f t="shared" si="63"/>
        <v>0</v>
      </c>
      <c r="GH11" s="15">
        <f t="shared" si="64"/>
        <v>0</v>
      </c>
      <c r="GI11" s="16"/>
      <c r="GJ11" s="1"/>
      <c r="GK11" s="2"/>
      <c r="GL11" s="2"/>
      <c r="GM11" s="2"/>
      <c r="GN11" s="2"/>
      <c r="GO11" s="2"/>
      <c r="GP11" s="7">
        <f t="shared" si="65"/>
        <v>0</v>
      </c>
      <c r="GQ11" s="14">
        <f t="shared" si="66"/>
        <v>0</v>
      </c>
      <c r="GR11" s="6">
        <f t="shared" si="67"/>
        <v>0</v>
      </c>
      <c r="GS11" s="15">
        <f t="shared" si="68"/>
        <v>0</v>
      </c>
      <c r="GT11" s="16"/>
      <c r="GU11" s="1"/>
      <c r="GV11" s="2"/>
      <c r="GW11" s="2"/>
      <c r="GX11" s="2"/>
      <c r="GY11" s="2"/>
      <c r="GZ11" s="2"/>
      <c r="HA11" s="7">
        <f t="shared" si="69"/>
        <v>0</v>
      </c>
      <c r="HB11" s="14">
        <f t="shared" si="70"/>
        <v>0</v>
      </c>
      <c r="HC11" s="6">
        <f t="shared" si="71"/>
        <v>0</v>
      </c>
      <c r="HD11" s="15">
        <f t="shared" si="72"/>
        <v>0</v>
      </c>
      <c r="HE11" s="16"/>
      <c r="HF11" s="1"/>
      <c r="HG11" s="2"/>
      <c r="HH11" s="2"/>
      <c r="HI11" s="2"/>
      <c r="HJ11" s="2"/>
      <c r="HK11" s="2"/>
      <c r="HL11" s="7">
        <f t="shared" si="73"/>
        <v>0</v>
      </c>
      <c r="HM11" s="14">
        <f t="shared" si="74"/>
        <v>0</v>
      </c>
      <c r="HN11" s="6">
        <f t="shared" si="75"/>
        <v>0</v>
      </c>
      <c r="HO11" s="15">
        <f t="shared" si="76"/>
        <v>0</v>
      </c>
      <c r="HP11" s="16"/>
      <c r="HQ11" s="1"/>
      <c r="HR11" s="2"/>
      <c r="HS11" s="2"/>
      <c r="HT11" s="2"/>
      <c r="HU11" s="2"/>
      <c r="HV11" s="2"/>
      <c r="HW11" s="7">
        <f t="shared" si="77"/>
        <v>0</v>
      </c>
      <c r="HX11" s="14">
        <f t="shared" si="78"/>
        <v>0</v>
      </c>
      <c r="HY11" s="6">
        <f t="shared" si="79"/>
        <v>0</v>
      </c>
      <c r="HZ11" s="15">
        <f t="shared" si="80"/>
        <v>0</v>
      </c>
      <c r="IA11" s="16"/>
      <c r="IB11" s="1"/>
      <c r="IC11" s="2"/>
      <c r="ID11" s="2"/>
      <c r="IE11" s="2"/>
      <c r="IF11" s="2"/>
      <c r="IG11" s="2"/>
      <c r="IH11" s="7">
        <f t="shared" si="81"/>
        <v>0</v>
      </c>
      <c r="II11" s="14">
        <f t="shared" si="82"/>
        <v>0</v>
      </c>
      <c r="IJ11" s="6">
        <f t="shared" si="83"/>
        <v>0</v>
      </c>
      <c r="IK11" s="114">
        <f t="shared" si="84"/>
        <v>0</v>
      </c>
      <c r="IL11" s="115"/>
    </row>
    <row r="12" spans="1:246" ht="12.75">
      <c r="A12" s="53">
        <v>10</v>
      </c>
      <c r="B12" s="51" t="s">
        <v>91</v>
      </c>
      <c r="C12" s="51"/>
      <c r="D12" s="52"/>
      <c r="E12" s="52" t="s">
        <v>100</v>
      </c>
      <c r="F12" s="52"/>
      <c r="G12" s="50"/>
      <c r="H12" s="43"/>
      <c r="I12" s="44"/>
      <c r="J12" s="61"/>
      <c r="K12" s="45">
        <f t="shared" si="0"/>
        <v>13.41</v>
      </c>
      <c r="L12" s="64">
        <f t="shared" si="1"/>
        <v>12.41</v>
      </c>
      <c r="M12" s="46">
        <f t="shared" si="2"/>
        <v>0</v>
      </c>
      <c r="N12" s="47">
        <f t="shared" si="3"/>
        <v>1</v>
      </c>
      <c r="O12" s="48">
        <f t="shared" si="4"/>
        <v>2</v>
      </c>
      <c r="P12" s="78">
        <v>12.41</v>
      </c>
      <c r="Q12" s="71"/>
      <c r="R12" s="71"/>
      <c r="S12" s="71"/>
      <c r="T12" s="71"/>
      <c r="U12" s="71"/>
      <c r="V12" s="71"/>
      <c r="W12" s="72">
        <v>2</v>
      </c>
      <c r="X12" s="72">
        <v>0</v>
      </c>
      <c r="Y12" s="72">
        <v>0</v>
      </c>
      <c r="Z12" s="72">
        <v>0</v>
      </c>
      <c r="AA12" s="74">
        <v>0</v>
      </c>
      <c r="AB12" s="64">
        <f t="shared" si="5"/>
        <v>12.41</v>
      </c>
      <c r="AC12" s="63">
        <f t="shared" si="6"/>
        <v>1</v>
      </c>
      <c r="AD12" s="80">
        <f t="shared" si="7"/>
        <v>0</v>
      </c>
      <c r="AE12" s="49">
        <f t="shared" si="8"/>
        <v>13.41</v>
      </c>
      <c r="AF12" s="78"/>
      <c r="AG12" s="71"/>
      <c r="AH12" s="71"/>
      <c r="AI12" s="71"/>
      <c r="AJ12" s="72"/>
      <c r="AK12" s="72"/>
      <c r="AL12" s="72"/>
      <c r="AM12" s="72"/>
      <c r="AN12" s="74"/>
      <c r="AO12" s="64"/>
      <c r="AP12" s="63"/>
      <c r="AQ12" s="80"/>
      <c r="AR12" s="49"/>
      <c r="AS12" s="78"/>
      <c r="AT12" s="71"/>
      <c r="AU12" s="71"/>
      <c r="AV12" s="72"/>
      <c r="AW12" s="72"/>
      <c r="AX12" s="72"/>
      <c r="AY12" s="72"/>
      <c r="AZ12" s="74"/>
      <c r="BA12" s="64"/>
      <c r="BB12" s="63"/>
      <c r="BC12" s="80"/>
      <c r="BD12" s="49"/>
      <c r="BE12" s="78"/>
      <c r="BF12" s="71"/>
      <c r="BG12" s="71"/>
      <c r="BH12" s="72"/>
      <c r="BI12" s="72"/>
      <c r="BJ12" s="72"/>
      <c r="BK12" s="72"/>
      <c r="BL12" s="74"/>
      <c r="BM12" s="64"/>
      <c r="BN12" s="63"/>
      <c r="BO12" s="80"/>
      <c r="BP12" s="49"/>
      <c r="BQ12" s="1"/>
      <c r="BR12" s="1"/>
      <c r="BS12" s="1"/>
      <c r="BT12" s="2"/>
      <c r="BU12" s="2"/>
      <c r="BV12" s="2"/>
      <c r="BW12" s="2"/>
      <c r="BX12" s="2"/>
      <c r="BY12" s="7"/>
      <c r="BZ12" s="14"/>
      <c r="CA12" s="6"/>
      <c r="CB12" s="15"/>
      <c r="CC12" s="16"/>
      <c r="CD12" s="1"/>
      <c r="CE12" s="2"/>
      <c r="CF12" s="2"/>
      <c r="CG12" s="2"/>
      <c r="CH12" s="2"/>
      <c r="CI12" s="2"/>
      <c r="CJ12" s="7"/>
      <c r="CK12" s="14"/>
      <c r="CL12" s="6"/>
      <c r="CM12" s="15"/>
      <c r="CN12" s="16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114"/>
      <c r="IL12" s="115"/>
    </row>
    <row r="13" spans="1:246" ht="12.75">
      <c r="A13" s="53">
        <v>11</v>
      </c>
      <c r="B13" s="51" t="s">
        <v>93</v>
      </c>
      <c r="C13" s="51"/>
      <c r="D13" s="52"/>
      <c r="E13" s="52" t="s">
        <v>100</v>
      </c>
      <c r="F13" s="52"/>
      <c r="G13" s="50">
        <f>IF(AND(OR($G$2="Y",$H$2="Y"),I13&lt;5,J13&lt;5),IF(AND(I13=I12,J13=J12),G12+1,1),"")</f>
      </c>
      <c r="H13" s="43">
        <f>IF(AND($H$2="Y",J13&gt;0,OR(AND(G13=1,G47=10),AND(G13=2,G56=20),AND(G13=3,G65=30),AND(G13=4,G74=40),AND(G13=5,G84=50),AND(G13=6,G93=60),AND(G13=7,G102=70),AND(G13=8,G111=80),AND(G13=9,G120=90),AND(G13=10,G129=100))),VLOOKUP(J13-1,SortLookup!$A$13:$B$16,2,FALSE),"")</f>
      </c>
      <c r="I13" s="44" t="str">
        <f>IF(ISNA(VLOOKUP(E13,SortLookup!$A$1:$B$5,2,FALSE))," ",VLOOKUP(E13,SortLookup!$A$1:$B$5,2,FALSE))</f>
        <v> </v>
      </c>
      <c r="J13" s="61" t="str">
        <f>IF(ISNA(VLOOKUP(F13,SortLookup!$A$7:$B$11,2,FALSE))," ",VLOOKUP(F13,SortLookup!$A$7:$B$11,2,FALSE))</f>
        <v> </v>
      </c>
      <c r="K13" s="45">
        <f t="shared" si="0"/>
        <v>19.09</v>
      </c>
      <c r="L13" s="64">
        <f t="shared" si="1"/>
        <v>18.59</v>
      </c>
      <c r="M13" s="46">
        <f t="shared" si="2"/>
        <v>0</v>
      </c>
      <c r="N13" s="47">
        <f t="shared" si="3"/>
        <v>0.5</v>
      </c>
      <c r="O13" s="48">
        <f t="shared" si="4"/>
        <v>1</v>
      </c>
      <c r="P13" s="78">
        <v>18.59</v>
      </c>
      <c r="Q13" s="71"/>
      <c r="R13" s="71"/>
      <c r="S13" s="71"/>
      <c r="T13" s="71"/>
      <c r="U13" s="71"/>
      <c r="V13" s="71"/>
      <c r="W13" s="72">
        <v>1</v>
      </c>
      <c r="X13" s="72">
        <v>0</v>
      </c>
      <c r="Y13" s="72">
        <v>0</v>
      </c>
      <c r="Z13" s="72">
        <v>0</v>
      </c>
      <c r="AA13" s="74">
        <v>0</v>
      </c>
      <c r="AB13" s="64">
        <f t="shared" si="5"/>
        <v>18.59</v>
      </c>
      <c r="AC13" s="63">
        <f t="shared" si="6"/>
        <v>0.5</v>
      </c>
      <c r="AD13" s="80">
        <f t="shared" si="7"/>
        <v>0</v>
      </c>
      <c r="AE13" s="49">
        <f t="shared" si="8"/>
        <v>19.09</v>
      </c>
      <c r="AF13" s="78"/>
      <c r="AG13" s="71"/>
      <c r="AH13" s="71"/>
      <c r="AI13" s="71"/>
      <c r="AJ13" s="72"/>
      <c r="AK13" s="72"/>
      <c r="AL13" s="72"/>
      <c r="AM13" s="72"/>
      <c r="AN13" s="74"/>
      <c r="AO13" s="64">
        <f>AF13+AG13+AH13+AI13</f>
        <v>0</v>
      </c>
      <c r="AP13" s="63">
        <f>AJ13/2</f>
        <v>0</v>
      </c>
      <c r="AQ13" s="80">
        <f>(AK13*3)+(AL13*5)+(AM13*5)+(AN13*20)</f>
        <v>0</v>
      </c>
      <c r="AR13" s="49">
        <f>AO13+AP13+AQ13</f>
        <v>0</v>
      </c>
      <c r="AS13" s="78"/>
      <c r="AT13" s="71"/>
      <c r="AU13" s="71"/>
      <c r="AV13" s="72"/>
      <c r="AW13" s="72"/>
      <c r="AX13" s="72"/>
      <c r="AY13" s="72"/>
      <c r="AZ13" s="74"/>
      <c r="BA13" s="64">
        <f>AS13+AT13+AU13</f>
        <v>0</v>
      </c>
      <c r="BB13" s="63">
        <f>AV13/2</f>
        <v>0</v>
      </c>
      <c r="BC13" s="80">
        <f>(AW13*3)+(AX13*5)+(AY13*5)+(AZ13*20)</f>
        <v>0</v>
      </c>
      <c r="BD13" s="49">
        <f>BA13+BB13+BC13</f>
        <v>0</v>
      </c>
      <c r="BE13" s="78"/>
      <c r="BF13" s="71"/>
      <c r="BG13" s="71"/>
      <c r="BH13" s="72"/>
      <c r="BI13" s="72"/>
      <c r="BJ13" s="72"/>
      <c r="BK13" s="72"/>
      <c r="BL13" s="74"/>
      <c r="BM13" s="64">
        <f>BE13+BF13+BG13</f>
        <v>0</v>
      </c>
      <c r="BN13" s="63">
        <f>BH13/2</f>
        <v>0</v>
      </c>
      <c r="BO13" s="80">
        <f>(BI13*3)+(BJ13*5)+(BK13*5)+(BL13*20)</f>
        <v>0</v>
      </c>
      <c r="BP13" s="49">
        <f>BM13+BN13+BO13</f>
        <v>0</v>
      </c>
      <c r="BQ13" s="1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4">
        <f>BT13/2</f>
        <v>0</v>
      </c>
      <c r="CA13" s="6">
        <f>(BU13*3)+(BV13*5)+(BW13*5)+(BX13*20)</f>
        <v>0</v>
      </c>
      <c r="CB13" s="15">
        <f>BY13+BZ13+CA13</f>
        <v>0</v>
      </c>
      <c r="CC13" s="16"/>
      <c r="CD13" s="1"/>
      <c r="CE13" s="2"/>
      <c r="CF13" s="2"/>
      <c r="CG13" s="2"/>
      <c r="CH13" s="2"/>
      <c r="CI13" s="2"/>
      <c r="CJ13" s="7">
        <f>CC13+CD13</f>
        <v>0</v>
      </c>
      <c r="CK13" s="14">
        <f>CE13/2</f>
        <v>0</v>
      </c>
      <c r="CL13" s="6">
        <f>(CF13*3)+(CG13*5)+(CH13*5)+(CI13*20)</f>
        <v>0</v>
      </c>
      <c r="CM13" s="15">
        <f>CJ13+CK13+CL13</f>
        <v>0</v>
      </c>
      <c r="CN13" s="16"/>
      <c r="CO13" s="1"/>
      <c r="CP13" s="2"/>
      <c r="CQ13" s="2"/>
      <c r="CR13" s="2"/>
      <c r="CS13" s="2"/>
      <c r="CT13" s="2"/>
      <c r="CU13" s="7">
        <f>CN13+CO13</f>
        <v>0</v>
      </c>
      <c r="CV13" s="14">
        <f>CP13/2</f>
        <v>0</v>
      </c>
      <c r="CW13" s="6">
        <f>(CQ13*3)+(CR13*5)+(CS13*5)+(CT13*20)</f>
        <v>0</v>
      </c>
      <c r="CX13" s="15">
        <f>CU13+CV13+CW13</f>
        <v>0</v>
      </c>
      <c r="CY13" s="16"/>
      <c r="CZ13" s="1"/>
      <c r="DA13" s="2"/>
      <c r="DB13" s="2"/>
      <c r="DC13" s="2"/>
      <c r="DD13" s="2"/>
      <c r="DE13" s="2"/>
      <c r="DF13" s="7">
        <f>CY13+CZ13</f>
        <v>0</v>
      </c>
      <c r="DG13" s="14">
        <f>DA13/2</f>
        <v>0</v>
      </c>
      <c r="DH13" s="6">
        <f>(DB13*3)+(DC13*5)+(DD13*5)+(DE13*20)</f>
        <v>0</v>
      </c>
      <c r="DI13" s="15">
        <f>DF13+DG13+DH13</f>
        <v>0</v>
      </c>
      <c r="DJ13" s="16"/>
      <c r="DK13" s="1"/>
      <c r="DL13" s="2"/>
      <c r="DM13" s="2"/>
      <c r="DN13" s="2"/>
      <c r="DO13" s="2"/>
      <c r="DP13" s="2"/>
      <c r="DQ13" s="7">
        <f>DJ13+DK13</f>
        <v>0</v>
      </c>
      <c r="DR13" s="14">
        <f>DL13/2</f>
        <v>0</v>
      </c>
      <c r="DS13" s="6">
        <f>(DM13*3)+(DN13*5)+(DO13*5)+(DP13*20)</f>
        <v>0</v>
      </c>
      <c r="DT13" s="15">
        <f>DQ13+DR13+DS13</f>
        <v>0</v>
      </c>
      <c r="DU13" s="16"/>
      <c r="DV13" s="1"/>
      <c r="DW13" s="2"/>
      <c r="DX13" s="2"/>
      <c r="DY13" s="2"/>
      <c r="DZ13" s="2"/>
      <c r="EA13" s="2"/>
      <c r="EB13" s="7">
        <f>DU13+DV13</f>
        <v>0</v>
      </c>
      <c r="EC13" s="14">
        <f>DW13/2</f>
        <v>0</v>
      </c>
      <c r="ED13" s="6">
        <f>(DX13*3)+(DY13*5)+(DZ13*5)+(EA13*20)</f>
        <v>0</v>
      </c>
      <c r="EE13" s="15">
        <f>EB13+EC13+ED13</f>
        <v>0</v>
      </c>
      <c r="EF13" s="16"/>
      <c r="EG13" s="1"/>
      <c r="EH13" s="2"/>
      <c r="EI13" s="2"/>
      <c r="EJ13" s="2"/>
      <c r="EK13" s="2"/>
      <c r="EL13" s="2"/>
      <c r="EM13" s="7">
        <f>EF13+EG13</f>
        <v>0</v>
      </c>
      <c r="EN13" s="14">
        <f>EH13/2</f>
        <v>0</v>
      </c>
      <c r="EO13" s="6">
        <f>(EI13*3)+(EJ13*5)+(EK13*5)+(EL13*20)</f>
        <v>0</v>
      </c>
      <c r="EP13" s="15">
        <f>EM13+EN13+EO13</f>
        <v>0</v>
      </c>
      <c r="EQ13" s="16"/>
      <c r="ER13" s="1"/>
      <c r="ES13" s="2"/>
      <c r="ET13" s="2"/>
      <c r="EU13" s="2"/>
      <c r="EV13" s="2"/>
      <c r="EW13" s="2"/>
      <c r="EX13" s="7">
        <f>EQ13+ER13</f>
        <v>0</v>
      </c>
      <c r="EY13" s="14">
        <f>ES13/2</f>
        <v>0</v>
      </c>
      <c r="EZ13" s="6">
        <f>(ET13*3)+(EU13*5)+(EV13*5)+(EW13*20)</f>
        <v>0</v>
      </c>
      <c r="FA13" s="15">
        <f>EX13+EY13+EZ13</f>
        <v>0</v>
      </c>
      <c r="FB13" s="16"/>
      <c r="FC13" s="1"/>
      <c r="FD13" s="2"/>
      <c r="FE13" s="2"/>
      <c r="FF13" s="2"/>
      <c r="FG13" s="2"/>
      <c r="FH13" s="2"/>
      <c r="FI13" s="7">
        <f>FB13+FC13</f>
        <v>0</v>
      </c>
      <c r="FJ13" s="14">
        <f>FD13/2</f>
        <v>0</v>
      </c>
      <c r="FK13" s="6">
        <f>(FE13*3)+(FF13*5)+(FG13*5)+(FH13*20)</f>
        <v>0</v>
      </c>
      <c r="FL13" s="15">
        <f>FI13+FJ13+FK13</f>
        <v>0</v>
      </c>
      <c r="FM13" s="16"/>
      <c r="FN13" s="1"/>
      <c r="FO13" s="2"/>
      <c r="FP13" s="2"/>
      <c r="FQ13" s="2"/>
      <c r="FR13" s="2"/>
      <c r="FS13" s="2"/>
      <c r="FT13" s="7">
        <f>FM13+FN13</f>
        <v>0</v>
      </c>
      <c r="FU13" s="14">
        <f>FO13/2</f>
        <v>0</v>
      </c>
      <c r="FV13" s="6">
        <f>(FP13*3)+(FQ13*5)+(FR13*5)+(FS13*20)</f>
        <v>0</v>
      </c>
      <c r="FW13" s="15">
        <f>FT13+FU13+FV13</f>
        <v>0</v>
      </c>
      <c r="FX13" s="16"/>
      <c r="FY13" s="1"/>
      <c r="FZ13" s="2"/>
      <c r="GA13" s="2"/>
      <c r="GB13" s="2"/>
      <c r="GC13" s="2"/>
      <c r="GD13" s="2"/>
      <c r="GE13" s="7">
        <f>FX13+FY13</f>
        <v>0</v>
      </c>
      <c r="GF13" s="14">
        <f>FZ13/2</f>
        <v>0</v>
      </c>
      <c r="GG13" s="6">
        <f>(GA13*3)+(GB13*5)+(GC13*5)+(GD13*20)</f>
        <v>0</v>
      </c>
      <c r="GH13" s="15">
        <f>GE13+GF13+GG13</f>
        <v>0</v>
      </c>
      <c r="GI13" s="16"/>
      <c r="GJ13" s="1"/>
      <c r="GK13" s="2"/>
      <c r="GL13" s="2"/>
      <c r="GM13" s="2"/>
      <c r="GN13" s="2"/>
      <c r="GO13" s="2"/>
      <c r="GP13" s="7">
        <f>GI13+GJ13</f>
        <v>0</v>
      </c>
      <c r="GQ13" s="14">
        <f>GK13/2</f>
        <v>0</v>
      </c>
      <c r="GR13" s="6">
        <f>(GL13*3)+(GM13*5)+(GN13*5)+(GO13*20)</f>
        <v>0</v>
      </c>
      <c r="GS13" s="15">
        <f>GP13+GQ13+GR13</f>
        <v>0</v>
      </c>
      <c r="GT13" s="16"/>
      <c r="GU13" s="1"/>
      <c r="GV13" s="2"/>
      <c r="GW13" s="2"/>
      <c r="GX13" s="2"/>
      <c r="GY13" s="2"/>
      <c r="GZ13" s="2"/>
      <c r="HA13" s="7">
        <f>GT13+GU13</f>
        <v>0</v>
      </c>
      <c r="HB13" s="14">
        <f>GV13/2</f>
        <v>0</v>
      </c>
      <c r="HC13" s="6">
        <f>(GW13*3)+(GX13*5)+(GY13*5)+(GZ13*20)</f>
        <v>0</v>
      </c>
      <c r="HD13" s="15">
        <f>HA13+HB13+HC13</f>
        <v>0</v>
      </c>
      <c r="HE13" s="16"/>
      <c r="HF13" s="1"/>
      <c r="HG13" s="2"/>
      <c r="HH13" s="2"/>
      <c r="HI13" s="2"/>
      <c r="HJ13" s="2"/>
      <c r="HK13" s="2"/>
      <c r="HL13" s="7">
        <f>HE13+HF13</f>
        <v>0</v>
      </c>
      <c r="HM13" s="14">
        <f>HG13/2</f>
        <v>0</v>
      </c>
      <c r="HN13" s="6">
        <f>(HH13*3)+(HI13*5)+(HJ13*5)+(HK13*20)</f>
        <v>0</v>
      </c>
      <c r="HO13" s="15">
        <f>HL13+HM13+HN13</f>
        <v>0</v>
      </c>
      <c r="HP13" s="16"/>
      <c r="HQ13" s="1"/>
      <c r="HR13" s="2"/>
      <c r="HS13" s="2"/>
      <c r="HT13" s="2"/>
      <c r="HU13" s="2"/>
      <c r="HV13" s="2"/>
      <c r="HW13" s="7">
        <f>HP13+HQ13</f>
        <v>0</v>
      </c>
      <c r="HX13" s="14">
        <f>HR13/2</f>
        <v>0</v>
      </c>
      <c r="HY13" s="6">
        <f>(HS13*3)+(HT13*5)+(HU13*5)+(HV13*20)</f>
        <v>0</v>
      </c>
      <c r="HZ13" s="15">
        <f>HW13+HX13+HY13</f>
        <v>0</v>
      </c>
      <c r="IA13" s="16"/>
      <c r="IB13" s="1"/>
      <c r="IC13" s="2"/>
      <c r="ID13" s="2"/>
      <c r="IE13" s="2"/>
      <c r="IF13" s="2"/>
      <c r="IG13" s="2"/>
      <c r="IH13" s="7">
        <f>IA13+IB13</f>
        <v>0</v>
      </c>
      <c r="II13" s="14">
        <f>IC13/2</f>
        <v>0</v>
      </c>
      <c r="IJ13" s="6">
        <f>(ID13*3)+(IE13*5)+(IF13*5)+(IG13*20)</f>
        <v>0</v>
      </c>
      <c r="IK13" s="114">
        <f>IH13+II13+IJ13</f>
        <v>0</v>
      </c>
      <c r="IL13" s="115"/>
    </row>
    <row r="14" spans="1:246" ht="12.75">
      <c r="A14" s="53">
        <v>12</v>
      </c>
      <c r="B14" s="51" t="s">
        <v>109</v>
      </c>
      <c r="C14" s="51"/>
      <c r="D14" s="52"/>
      <c r="E14" s="52" t="s">
        <v>100</v>
      </c>
      <c r="F14" s="52"/>
      <c r="G14" s="50">
        <f>IF(AND(OR($G$2="Y",$H$2="Y"),I14&lt;5,J14&lt;5),IF(AND(I14=I13,J14=J13),G13+1,1),"")</f>
      </c>
      <c r="H14" s="43">
        <f>IF(AND($H$2="Y",J14&gt;0,OR(AND(G14=1,G50=10),AND(G14=2,G59=20),AND(G14=3,G68=30),AND(G14=4,G77=40),AND(G14=5,G87=50),AND(G14=6,G96=60),AND(G14=7,G105=70),AND(G14=8,G114=80),AND(G14=9,G123=90),AND(G14=10,G132=100))),VLOOKUP(J14-1,SortLookup!$A$13:$B$16,2,FALSE),"")</f>
      </c>
      <c r="I14" s="44" t="str">
        <f>IF(ISNA(VLOOKUP(E14,SortLookup!$A$1:$B$5,2,FALSE))," ",VLOOKUP(E14,SortLookup!$A$1:$B$5,2,FALSE))</f>
        <v> </v>
      </c>
      <c r="J14" s="61" t="str">
        <f>IF(ISNA(VLOOKUP(F14,SortLookup!$A$7:$B$11,2,FALSE))," ",VLOOKUP(F14,SortLookup!$A$7:$B$11,2,FALSE))</f>
        <v> </v>
      </c>
      <c r="K14" s="45">
        <f t="shared" si="0"/>
        <v>21.25</v>
      </c>
      <c r="L14" s="64">
        <f t="shared" si="1"/>
        <v>7.25</v>
      </c>
      <c r="M14" s="46">
        <f t="shared" si="2"/>
        <v>10</v>
      </c>
      <c r="N14" s="47">
        <f t="shared" si="3"/>
        <v>4</v>
      </c>
      <c r="O14" s="48">
        <f t="shared" si="4"/>
        <v>8</v>
      </c>
      <c r="P14" s="78">
        <v>7.25</v>
      </c>
      <c r="Q14" s="71"/>
      <c r="R14" s="71"/>
      <c r="S14" s="71"/>
      <c r="T14" s="71"/>
      <c r="U14" s="71"/>
      <c r="V14" s="71"/>
      <c r="W14" s="72">
        <v>8</v>
      </c>
      <c r="X14" s="72">
        <v>0</v>
      </c>
      <c r="Y14" s="72">
        <v>2</v>
      </c>
      <c r="Z14" s="72">
        <v>0</v>
      </c>
      <c r="AA14" s="74">
        <v>0</v>
      </c>
      <c r="AB14" s="64">
        <f t="shared" si="5"/>
        <v>7.25</v>
      </c>
      <c r="AC14" s="63">
        <f t="shared" si="6"/>
        <v>4</v>
      </c>
      <c r="AD14" s="80">
        <f t="shared" si="7"/>
        <v>10</v>
      </c>
      <c r="AE14" s="49">
        <f t="shared" si="8"/>
        <v>21.25</v>
      </c>
      <c r="AF14" s="78"/>
      <c r="AG14" s="71"/>
      <c r="AH14" s="71"/>
      <c r="AI14" s="71"/>
      <c r="AJ14" s="72"/>
      <c r="AK14" s="72"/>
      <c r="AL14" s="72"/>
      <c r="AM14" s="72"/>
      <c r="AN14" s="74"/>
      <c r="AO14" s="64">
        <f>AF14+AG14+AH14+AI14</f>
        <v>0</v>
      </c>
      <c r="AP14" s="63">
        <f>AJ14/2</f>
        <v>0</v>
      </c>
      <c r="AQ14" s="80">
        <f>(AK14*3)+(AL14*5)+(AM14*5)+(AN14*20)</f>
        <v>0</v>
      </c>
      <c r="AR14" s="49">
        <f>AO14+AP14+AQ14</f>
        <v>0</v>
      </c>
      <c r="AS14" s="78"/>
      <c r="AT14" s="71"/>
      <c r="AU14" s="71"/>
      <c r="AV14" s="72"/>
      <c r="AW14" s="72"/>
      <c r="AX14" s="72"/>
      <c r="AY14" s="72"/>
      <c r="AZ14" s="74"/>
      <c r="BA14" s="64">
        <f>AS14+AT14+AU14</f>
        <v>0</v>
      </c>
      <c r="BB14" s="63">
        <f>AV14/2</f>
        <v>0</v>
      </c>
      <c r="BC14" s="80">
        <f>(AW14*3)+(AX14*5)+(AY14*5)+(AZ14*20)</f>
        <v>0</v>
      </c>
      <c r="BD14" s="49">
        <f>BA14+BB14+BC14</f>
        <v>0</v>
      </c>
      <c r="BE14" s="78"/>
      <c r="BF14" s="71"/>
      <c r="BG14" s="71"/>
      <c r="BH14" s="72"/>
      <c r="BI14" s="72"/>
      <c r="BJ14" s="72"/>
      <c r="BK14" s="72"/>
      <c r="BL14" s="74"/>
      <c r="BM14" s="64">
        <f>BE14+BF14+BG14</f>
        <v>0</v>
      </c>
      <c r="BN14" s="63">
        <f>BH14/2</f>
        <v>0</v>
      </c>
      <c r="BO14" s="80">
        <f>(BI14*3)+(BJ14*5)+(BK14*5)+(BL14*20)</f>
        <v>0</v>
      </c>
      <c r="BP14" s="49">
        <f>BM14+BN14+BO14</f>
        <v>0</v>
      </c>
      <c r="BQ14" s="1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4">
        <f>BT14/2</f>
        <v>0</v>
      </c>
      <c r="CA14" s="6">
        <f>(BU14*3)+(BV14*5)+(BW14*5)+(BX14*20)</f>
        <v>0</v>
      </c>
      <c r="CB14" s="15">
        <f>BY14+BZ14+CA14</f>
        <v>0</v>
      </c>
      <c r="CC14" s="16"/>
      <c r="CD14" s="1"/>
      <c r="CE14" s="2"/>
      <c r="CF14" s="2"/>
      <c r="CG14" s="2"/>
      <c r="CH14" s="2"/>
      <c r="CI14" s="2"/>
      <c r="CJ14" s="7">
        <f>CC14+CD14</f>
        <v>0</v>
      </c>
      <c r="CK14" s="14">
        <f>CE14/2</f>
        <v>0</v>
      </c>
      <c r="CL14" s="6">
        <f>(CF14*3)+(CG14*5)+(CH14*5)+(CI14*20)</f>
        <v>0</v>
      </c>
      <c r="CM14" s="15">
        <f>CJ14+CK14+CL14</f>
        <v>0</v>
      </c>
      <c r="CN14" s="16"/>
      <c r="CO14" s="1"/>
      <c r="CP14" s="2"/>
      <c r="CQ14" s="2"/>
      <c r="CR14" s="2"/>
      <c r="CS14" s="2"/>
      <c r="CT14" s="2"/>
      <c r="CU14" s="7">
        <f>CN14+CO14</f>
        <v>0</v>
      </c>
      <c r="CV14" s="14">
        <f>CP14/2</f>
        <v>0</v>
      </c>
      <c r="CW14" s="6">
        <f>(CQ14*3)+(CR14*5)+(CS14*5)+(CT14*20)</f>
        <v>0</v>
      </c>
      <c r="CX14" s="15">
        <f>CU14+CV14+CW14</f>
        <v>0</v>
      </c>
      <c r="CY14" s="16"/>
      <c r="CZ14" s="1"/>
      <c r="DA14" s="2"/>
      <c r="DB14" s="2"/>
      <c r="DC14" s="2"/>
      <c r="DD14" s="2"/>
      <c r="DE14" s="2"/>
      <c r="DF14" s="7">
        <f>CY14+CZ14</f>
        <v>0</v>
      </c>
      <c r="DG14" s="14">
        <f>DA14/2</f>
        <v>0</v>
      </c>
      <c r="DH14" s="6">
        <f>(DB14*3)+(DC14*5)+(DD14*5)+(DE14*20)</f>
        <v>0</v>
      </c>
      <c r="DI14" s="15">
        <f>DF14+DG14+DH14</f>
        <v>0</v>
      </c>
      <c r="DJ14" s="16"/>
      <c r="DK14" s="1"/>
      <c r="DL14" s="2"/>
      <c r="DM14" s="2"/>
      <c r="DN14" s="2"/>
      <c r="DO14" s="2"/>
      <c r="DP14" s="2"/>
      <c r="DQ14" s="7">
        <f>DJ14+DK14</f>
        <v>0</v>
      </c>
      <c r="DR14" s="14">
        <f>DL14/2</f>
        <v>0</v>
      </c>
      <c r="DS14" s="6">
        <f>(DM14*3)+(DN14*5)+(DO14*5)+(DP14*20)</f>
        <v>0</v>
      </c>
      <c r="DT14" s="15">
        <f>DQ14+DR14+DS14</f>
        <v>0</v>
      </c>
      <c r="DU14" s="16"/>
      <c r="DV14" s="1"/>
      <c r="DW14" s="2"/>
      <c r="DX14" s="2"/>
      <c r="DY14" s="2"/>
      <c r="DZ14" s="2"/>
      <c r="EA14" s="2"/>
      <c r="EB14" s="7">
        <f>DU14+DV14</f>
        <v>0</v>
      </c>
      <c r="EC14" s="14">
        <f>DW14/2</f>
        <v>0</v>
      </c>
      <c r="ED14" s="6">
        <f>(DX14*3)+(DY14*5)+(DZ14*5)+(EA14*20)</f>
        <v>0</v>
      </c>
      <c r="EE14" s="15">
        <f>EB14+EC14+ED14</f>
        <v>0</v>
      </c>
      <c r="EF14" s="16"/>
      <c r="EG14" s="1"/>
      <c r="EH14" s="2"/>
      <c r="EI14" s="2"/>
      <c r="EJ14" s="2"/>
      <c r="EK14" s="2"/>
      <c r="EL14" s="2"/>
      <c r="EM14" s="7">
        <f>EF14+EG14</f>
        <v>0</v>
      </c>
      <c r="EN14" s="14">
        <f>EH14/2</f>
        <v>0</v>
      </c>
      <c r="EO14" s="6">
        <f>(EI14*3)+(EJ14*5)+(EK14*5)+(EL14*20)</f>
        <v>0</v>
      </c>
      <c r="EP14" s="15">
        <f>EM14+EN14+EO14</f>
        <v>0</v>
      </c>
      <c r="EQ14" s="16"/>
      <c r="ER14" s="1"/>
      <c r="ES14" s="2"/>
      <c r="ET14" s="2"/>
      <c r="EU14" s="2"/>
      <c r="EV14" s="2"/>
      <c r="EW14" s="2"/>
      <c r="EX14" s="7">
        <f>EQ14+ER14</f>
        <v>0</v>
      </c>
      <c r="EY14" s="14">
        <f>ES14/2</f>
        <v>0</v>
      </c>
      <c r="EZ14" s="6">
        <f>(ET14*3)+(EU14*5)+(EV14*5)+(EW14*20)</f>
        <v>0</v>
      </c>
      <c r="FA14" s="15">
        <f>EX14+EY14+EZ14</f>
        <v>0</v>
      </c>
      <c r="FB14" s="16"/>
      <c r="FC14" s="1"/>
      <c r="FD14" s="2"/>
      <c r="FE14" s="2"/>
      <c r="FF14" s="2"/>
      <c r="FG14" s="2"/>
      <c r="FH14" s="2"/>
      <c r="FI14" s="7">
        <f>FB14+FC14</f>
        <v>0</v>
      </c>
      <c r="FJ14" s="14">
        <f>FD14/2</f>
        <v>0</v>
      </c>
      <c r="FK14" s="6">
        <f>(FE14*3)+(FF14*5)+(FG14*5)+(FH14*20)</f>
        <v>0</v>
      </c>
      <c r="FL14" s="15">
        <f>FI14+FJ14+FK14</f>
        <v>0</v>
      </c>
      <c r="FM14" s="16"/>
      <c r="FN14" s="1"/>
      <c r="FO14" s="2"/>
      <c r="FP14" s="2"/>
      <c r="FQ14" s="2"/>
      <c r="FR14" s="2"/>
      <c r="FS14" s="2"/>
      <c r="FT14" s="7">
        <f>FM14+FN14</f>
        <v>0</v>
      </c>
      <c r="FU14" s="14">
        <f>FO14/2</f>
        <v>0</v>
      </c>
      <c r="FV14" s="6">
        <f>(FP14*3)+(FQ14*5)+(FR14*5)+(FS14*20)</f>
        <v>0</v>
      </c>
      <c r="FW14" s="15">
        <f>FT14+FU14+FV14</f>
        <v>0</v>
      </c>
      <c r="FX14" s="16"/>
      <c r="FY14" s="1"/>
      <c r="FZ14" s="2"/>
      <c r="GA14" s="2"/>
      <c r="GB14" s="2"/>
      <c r="GC14" s="2"/>
      <c r="GD14" s="2"/>
      <c r="GE14" s="7">
        <f>FX14+FY14</f>
        <v>0</v>
      </c>
      <c r="GF14" s="14">
        <f>FZ14/2</f>
        <v>0</v>
      </c>
      <c r="GG14" s="6">
        <f>(GA14*3)+(GB14*5)+(GC14*5)+(GD14*20)</f>
        <v>0</v>
      </c>
      <c r="GH14" s="15">
        <f>GE14+GF14+GG14</f>
        <v>0</v>
      </c>
      <c r="GI14" s="16"/>
      <c r="GJ14" s="1"/>
      <c r="GK14" s="2"/>
      <c r="GL14" s="2"/>
      <c r="GM14" s="2"/>
      <c r="GN14" s="2"/>
      <c r="GO14" s="2"/>
      <c r="GP14" s="7">
        <f>GI14+GJ14</f>
        <v>0</v>
      </c>
      <c r="GQ14" s="14">
        <f>GK14/2</f>
        <v>0</v>
      </c>
      <c r="GR14" s="6">
        <f>(GL14*3)+(GM14*5)+(GN14*5)+(GO14*20)</f>
        <v>0</v>
      </c>
      <c r="GS14" s="15">
        <f>GP14+GQ14+GR14</f>
        <v>0</v>
      </c>
      <c r="GT14" s="16"/>
      <c r="GU14" s="1"/>
      <c r="GV14" s="2"/>
      <c r="GW14" s="2"/>
      <c r="GX14" s="2"/>
      <c r="GY14" s="2"/>
      <c r="GZ14" s="2"/>
      <c r="HA14" s="7">
        <f>GT14+GU14</f>
        <v>0</v>
      </c>
      <c r="HB14" s="14">
        <f>GV14/2</f>
        <v>0</v>
      </c>
      <c r="HC14" s="6">
        <f>(GW14*3)+(GX14*5)+(GY14*5)+(GZ14*20)</f>
        <v>0</v>
      </c>
      <c r="HD14" s="15">
        <f>HA14+HB14+HC14</f>
        <v>0</v>
      </c>
      <c r="HE14" s="16"/>
      <c r="HF14" s="1"/>
      <c r="HG14" s="2"/>
      <c r="HH14" s="2"/>
      <c r="HI14" s="2"/>
      <c r="HJ14" s="2"/>
      <c r="HK14" s="2"/>
      <c r="HL14" s="7">
        <f>HE14+HF14</f>
        <v>0</v>
      </c>
      <c r="HM14" s="14">
        <f>HG14/2</f>
        <v>0</v>
      </c>
      <c r="HN14" s="6">
        <f>(HH14*3)+(HI14*5)+(HJ14*5)+(HK14*20)</f>
        <v>0</v>
      </c>
      <c r="HO14" s="15">
        <f>HL14+HM14+HN14</f>
        <v>0</v>
      </c>
      <c r="HP14" s="16"/>
      <c r="HQ14" s="1"/>
      <c r="HR14" s="2"/>
      <c r="HS14" s="2"/>
      <c r="HT14" s="2"/>
      <c r="HU14" s="2"/>
      <c r="HV14" s="2"/>
      <c r="HW14" s="7">
        <f>HP14+HQ14</f>
        <v>0</v>
      </c>
      <c r="HX14" s="14">
        <f>HR14/2</f>
        <v>0</v>
      </c>
      <c r="HY14" s="6">
        <f>(HS14*3)+(HT14*5)+(HU14*5)+(HV14*20)</f>
        <v>0</v>
      </c>
      <c r="HZ14" s="15">
        <f>HW14+HX14+HY14</f>
        <v>0</v>
      </c>
      <c r="IA14" s="16"/>
      <c r="IB14" s="1"/>
      <c r="IC14" s="2"/>
      <c r="ID14" s="2"/>
      <c r="IE14" s="2"/>
      <c r="IF14" s="2"/>
      <c r="IG14" s="2"/>
      <c r="IH14" s="7">
        <f>IA14+IB14</f>
        <v>0</v>
      </c>
      <c r="II14" s="14">
        <f>IC14/2</f>
        <v>0</v>
      </c>
      <c r="IJ14" s="6">
        <f>(ID14*3)+(IE14*5)+(IF14*5)+(IG14*20)</f>
        <v>0</v>
      </c>
      <c r="IK14" s="114">
        <f>IH14+II14+IJ14</f>
        <v>0</v>
      </c>
      <c r="IL14" s="115"/>
    </row>
    <row r="15" spans="1:246" ht="3" customHeight="1">
      <c r="A15" s="134"/>
      <c r="B15" s="135"/>
      <c r="C15" s="135"/>
      <c r="D15" s="136"/>
      <c r="E15" s="136"/>
      <c r="F15" s="136"/>
      <c r="G15" s="163"/>
      <c r="H15" s="137"/>
      <c r="I15" s="138"/>
      <c r="J15" s="164"/>
      <c r="K15" s="165"/>
      <c r="L15" s="139"/>
      <c r="M15" s="140"/>
      <c r="N15" s="141"/>
      <c r="O15" s="166"/>
      <c r="P15" s="142"/>
      <c r="Q15" s="143"/>
      <c r="R15" s="143"/>
      <c r="S15" s="143"/>
      <c r="T15" s="143"/>
      <c r="U15" s="143"/>
      <c r="V15" s="143"/>
      <c r="W15" s="144"/>
      <c r="X15" s="144"/>
      <c r="Y15" s="144"/>
      <c r="Z15" s="144"/>
      <c r="AA15" s="145"/>
      <c r="AB15" s="139"/>
      <c r="AC15" s="146"/>
      <c r="AD15" s="147"/>
      <c r="AE15" s="148"/>
      <c r="AF15" s="78"/>
      <c r="AG15" s="71"/>
      <c r="AH15" s="71"/>
      <c r="AI15" s="71"/>
      <c r="AJ15" s="72"/>
      <c r="AK15" s="72"/>
      <c r="AL15" s="72"/>
      <c r="AM15" s="72"/>
      <c r="AN15" s="74"/>
      <c r="AO15" s="64"/>
      <c r="AP15" s="63"/>
      <c r="AQ15" s="80"/>
      <c r="AR15" s="49"/>
      <c r="AS15" s="78"/>
      <c r="AT15" s="71"/>
      <c r="AU15" s="71"/>
      <c r="AV15" s="72"/>
      <c r="AW15" s="72"/>
      <c r="AX15" s="72"/>
      <c r="AY15" s="72"/>
      <c r="AZ15" s="74"/>
      <c r="BA15" s="64"/>
      <c r="BB15" s="63"/>
      <c r="BC15" s="80"/>
      <c r="BD15" s="49"/>
      <c r="BE15" s="78"/>
      <c r="BF15" s="71"/>
      <c r="BG15" s="71"/>
      <c r="BH15" s="72"/>
      <c r="BI15" s="72"/>
      <c r="BJ15" s="72"/>
      <c r="BK15" s="72"/>
      <c r="BL15" s="74"/>
      <c r="BM15" s="64"/>
      <c r="BN15" s="63"/>
      <c r="BO15" s="80"/>
      <c r="BP15" s="49"/>
      <c r="BQ15" s="1"/>
      <c r="BR15" s="1"/>
      <c r="BS15" s="1"/>
      <c r="BT15" s="2"/>
      <c r="BU15" s="2"/>
      <c r="BV15" s="2"/>
      <c r="BW15" s="2"/>
      <c r="BX15" s="2"/>
      <c r="BY15" s="7"/>
      <c r="BZ15" s="14"/>
      <c r="CA15" s="6"/>
      <c r="CB15" s="15"/>
      <c r="CC15" s="16"/>
      <c r="CD15" s="1"/>
      <c r="CE15" s="2"/>
      <c r="CF15" s="2"/>
      <c r="CG15" s="2"/>
      <c r="CH15" s="2"/>
      <c r="CI15" s="2"/>
      <c r="CJ15" s="7"/>
      <c r="CK15" s="14"/>
      <c r="CL15" s="6"/>
      <c r="CM15" s="15"/>
      <c r="CN15" s="16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114"/>
      <c r="IL15" s="115"/>
    </row>
    <row r="16" spans="1:246" ht="12.75">
      <c r="A16" s="53">
        <v>1</v>
      </c>
      <c r="B16" s="51" t="s">
        <v>113</v>
      </c>
      <c r="C16" s="51"/>
      <c r="D16" s="52"/>
      <c r="E16" s="52" t="s">
        <v>99</v>
      </c>
      <c r="F16" s="52"/>
      <c r="G16" s="50">
        <f>IF(AND(OR($G$2="Y",$H$2="Y"),I16&lt;5,J16&lt;5),IF(AND(I16=I14,J16=J14),G14+1,1),"")</f>
      </c>
      <c r="H16" s="43">
        <f>IF(AND($H$2="Y",J16&gt;0,OR(AND(G16=1,G32=10),AND(G16=2,G41=20),AND(G16=3,G52=30),AND(G16=4,G62=40),AND(G16=5,G87=50),AND(G16=6,G96=60),AND(G16=7,G105=70),AND(G16=8,G114=80),AND(G16=9,G123=90),AND(G16=10,G132=100))),VLOOKUP(J16-1,SortLookup!$A$13:$B$16,2,FALSE),"")</f>
      </c>
      <c r="I16" s="44" t="str">
        <f>IF(ISNA(VLOOKUP(E16,SortLookup!$A$1:$B$5,2,FALSE))," ",VLOOKUP(E16,SortLookup!$A$1:$B$5,2,FALSE))</f>
        <v> </v>
      </c>
      <c r="J16" s="61" t="str">
        <f>IF(ISNA(VLOOKUP(F16,SortLookup!$A$7:$B$11,2,FALSE))," ",VLOOKUP(F16,SortLookup!$A$7:$B$11,2,FALSE))</f>
        <v> </v>
      </c>
      <c r="K16" s="45">
        <f>L16+M16+N16</f>
        <v>12.61</v>
      </c>
      <c r="L16" s="64">
        <f>AB16+AO16+BA16+BM16+BY16+CJ16+CU16+DF16+DQ16+EB16+EM16+EX16+FI16+FT16+GE16+GP16+HA16+HL16+HW16+IH16</f>
        <v>6.11</v>
      </c>
      <c r="M16" s="46">
        <f>AD16+AQ16+BC16+BO16+CA16+CL16+CW16+DH16+DS16+ED16+EO16+EZ16+FK16+FV16+GG16+GR16+HC16+HN16+HY16+IJ16</f>
        <v>5</v>
      </c>
      <c r="N16" s="47">
        <f>O16/2</f>
        <v>1.5</v>
      </c>
      <c r="O16" s="48">
        <f>W16+AJ16+AV16+BH16+BT16+CE16+CP16+DA16+DL16+DW16+EH16+ES16+FD16+FO16+FZ16+GK16+GV16+HG16+HR16+IC16</f>
        <v>3</v>
      </c>
      <c r="P16" s="78">
        <v>6.11</v>
      </c>
      <c r="Q16" s="71"/>
      <c r="R16" s="71"/>
      <c r="S16" s="71"/>
      <c r="T16" s="71"/>
      <c r="U16" s="71"/>
      <c r="V16" s="71"/>
      <c r="W16" s="72">
        <v>3</v>
      </c>
      <c r="X16" s="72">
        <v>0</v>
      </c>
      <c r="Y16" s="72">
        <v>1</v>
      </c>
      <c r="Z16" s="72">
        <v>0</v>
      </c>
      <c r="AA16" s="74">
        <v>0</v>
      </c>
      <c r="AB16" s="64">
        <f>P16+Q16+R16+S16+T16+U16+V16</f>
        <v>6.11</v>
      </c>
      <c r="AC16" s="63">
        <f>W16/2</f>
        <v>1.5</v>
      </c>
      <c r="AD16" s="80">
        <f>(X16*3)+(Y16*5)+(Z16*5)+(AA16*20)</f>
        <v>5</v>
      </c>
      <c r="AE16" s="49">
        <f>AB16+AC16+AD16</f>
        <v>12.61</v>
      </c>
      <c r="AF16" s="78"/>
      <c r="AG16" s="71"/>
      <c r="AH16" s="71"/>
      <c r="AI16" s="71"/>
      <c r="AJ16" s="72"/>
      <c r="AK16" s="72"/>
      <c r="AL16" s="72"/>
      <c r="AM16" s="72"/>
      <c r="AN16" s="74"/>
      <c r="AO16" s="64">
        <f>AF16+AG16+AH16+AI16</f>
        <v>0</v>
      </c>
      <c r="AP16" s="63">
        <f>AJ16/2</f>
        <v>0</v>
      </c>
      <c r="AQ16" s="80">
        <f>(AK16*3)+(AL16*5)+(AM16*5)+(AN16*20)</f>
        <v>0</v>
      </c>
      <c r="AR16" s="49">
        <f>AO16+AP16+AQ16</f>
        <v>0</v>
      </c>
      <c r="AS16" s="78"/>
      <c r="AT16" s="71"/>
      <c r="AU16" s="71"/>
      <c r="AV16" s="72"/>
      <c r="AW16" s="72"/>
      <c r="AX16" s="72"/>
      <c r="AY16" s="72"/>
      <c r="AZ16" s="74"/>
      <c r="BA16" s="64">
        <f>AS16+AT16+AU16</f>
        <v>0</v>
      </c>
      <c r="BB16" s="63">
        <f>AV16/2</f>
        <v>0</v>
      </c>
      <c r="BC16" s="80">
        <f>(AW16*3)+(AX16*5)+(AY16*5)+(AZ16*20)</f>
        <v>0</v>
      </c>
      <c r="BD16" s="49">
        <f>BA16+BB16+BC16</f>
        <v>0</v>
      </c>
      <c r="BE16" s="78"/>
      <c r="BF16" s="71"/>
      <c r="BG16" s="71"/>
      <c r="BH16" s="72"/>
      <c r="BI16" s="72"/>
      <c r="BJ16" s="72"/>
      <c r="BK16" s="72"/>
      <c r="BL16" s="74"/>
      <c r="BM16" s="64">
        <f>BE16+BF16+BG16</f>
        <v>0</v>
      </c>
      <c r="BN16" s="63">
        <f>BH16/2</f>
        <v>0</v>
      </c>
      <c r="BO16" s="80">
        <f>(BI16*3)+(BJ16*5)+(BK16*5)+(BL16*20)</f>
        <v>0</v>
      </c>
      <c r="BP16" s="49">
        <f>BM16+BN16+BO16</f>
        <v>0</v>
      </c>
      <c r="BQ16" s="1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4">
        <f>BT16/2</f>
        <v>0</v>
      </c>
      <c r="CA16" s="6">
        <f>(BU16*3)+(BV16*5)+(BW16*5)+(BX16*20)</f>
        <v>0</v>
      </c>
      <c r="CB16" s="15">
        <f>BY16+BZ16+CA16</f>
        <v>0</v>
      </c>
      <c r="CC16" s="16"/>
      <c r="CD16" s="1"/>
      <c r="CE16" s="2"/>
      <c r="CF16" s="2"/>
      <c r="CG16" s="2"/>
      <c r="CH16" s="2"/>
      <c r="CI16" s="2"/>
      <c r="CJ16" s="7">
        <f>CC16+CD16</f>
        <v>0</v>
      </c>
      <c r="CK16" s="14">
        <f>CE16/2</f>
        <v>0</v>
      </c>
      <c r="CL16" s="6">
        <f>(CF16*3)+(CG16*5)+(CH16*5)+(CI16*20)</f>
        <v>0</v>
      </c>
      <c r="CM16" s="15">
        <f>CJ16+CK16+CL16</f>
        <v>0</v>
      </c>
      <c r="CN16" s="16"/>
      <c r="CO16" s="1"/>
      <c r="CP16" s="2"/>
      <c r="CQ16" s="2"/>
      <c r="CR16" s="2"/>
      <c r="CS16" s="2"/>
      <c r="CT16" s="2"/>
      <c r="CU16" s="7">
        <f>CN16+CO16</f>
        <v>0</v>
      </c>
      <c r="CV16" s="14">
        <f>CP16/2</f>
        <v>0</v>
      </c>
      <c r="CW16" s="6">
        <f>(CQ16*3)+(CR16*5)+(CS16*5)+(CT16*20)</f>
        <v>0</v>
      </c>
      <c r="CX16" s="15">
        <f>CU16+CV16+CW16</f>
        <v>0</v>
      </c>
      <c r="CY16" s="16"/>
      <c r="CZ16" s="1"/>
      <c r="DA16" s="2"/>
      <c r="DB16" s="2"/>
      <c r="DC16" s="2"/>
      <c r="DD16" s="2"/>
      <c r="DE16" s="2"/>
      <c r="DF16" s="7">
        <f>CY16+CZ16</f>
        <v>0</v>
      </c>
      <c r="DG16" s="14">
        <f>DA16/2</f>
        <v>0</v>
      </c>
      <c r="DH16" s="6">
        <f>(DB16*3)+(DC16*5)+(DD16*5)+(DE16*20)</f>
        <v>0</v>
      </c>
      <c r="DI16" s="15">
        <f>DF16+DG16+DH16</f>
        <v>0</v>
      </c>
      <c r="DJ16" s="16"/>
      <c r="DK16" s="1"/>
      <c r="DL16" s="2"/>
      <c r="DM16" s="2"/>
      <c r="DN16" s="2"/>
      <c r="DO16" s="2"/>
      <c r="DP16" s="2"/>
      <c r="DQ16" s="7">
        <f>DJ16+DK16</f>
        <v>0</v>
      </c>
      <c r="DR16" s="14">
        <f>DL16/2</f>
        <v>0</v>
      </c>
      <c r="DS16" s="6">
        <f>(DM16*3)+(DN16*5)+(DO16*5)+(DP16*20)</f>
        <v>0</v>
      </c>
      <c r="DT16" s="15">
        <f>DQ16+DR16+DS16</f>
        <v>0</v>
      </c>
      <c r="DU16" s="16"/>
      <c r="DV16" s="1"/>
      <c r="DW16" s="2"/>
      <c r="DX16" s="2"/>
      <c r="DY16" s="2"/>
      <c r="DZ16" s="2"/>
      <c r="EA16" s="2"/>
      <c r="EB16" s="7">
        <f>DU16+DV16</f>
        <v>0</v>
      </c>
      <c r="EC16" s="14">
        <f>DW16/2</f>
        <v>0</v>
      </c>
      <c r="ED16" s="6">
        <f>(DX16*3)+(DY16*5)+(DZ16*5)+(EA16*20)</f>
        <v>0</v>
      </c>
      <c r="EE16" s="15">
        <f>EB16+EC16+ED16</f>
        <v>0</v>
      </c>
      <c r="EF16" s="16"/>
      <c r="EG16" s="1"/>
      <c r="EH16" s="2"/>
      <c r="EI16" s="2"/>
      <c r="EJ16" s="2"/>
      <c r="EK16" s="2"/>
      <c r="EL16" s="2"/>
      <c r="EM16" s="7">
        <f>EF16+EG16</f>
        <v>0</v>
      </c>
      <c r="EN16" s="14">
        <f>EH16/2</f>
        <v>0</v>
      </c>
      <c r="EO16" s="6">
        <f>(EI16*3)+(EJ16*5)+(EK16*5)+(EL16*20)</f>
        <v>0</v>
      </c>
      <c r="EP16" s="15">
        <f>EM16+EN16+EO16</f>
        <v>0</v>
      </c>
      <c r="EQ16" s="16"/>
      <c r="ER16" s="1"/>
      <c r="ES16" s="2"/>
      <c r="ET16" s="2"/>
      <c r="EU16" s="2"/>
      <c r="EV16" s="2"/>
      <c r="EW16" s="2"/>
      <c r="EX16" s="7">
        <f>EQ16+ER16</f>
        <v>0</v>
      </c>
      <c r="EY16" s="14">
        <f>ES16/2</f>
        <v>0</v>
      </c>
      <c r="EZ16" s="6">
        <f>(ET16*3)+(EU16*5)+(EV16*5)+(EW16*20)</f>
        <v>0</v>
      </c>
      <c r="FA16" s="15">
        <f>EX16+EY16+EZ16</f>
        <v>0</v>
      </c>
      <c r="FB16" s="16"/>
      <c r="FC16" s="1"/>
      <c r="FD16" s="2"/>
      <c r="FE16" s="2"/>
      <c r="FF16" s="2"/>
      <c r="FG16" s="2"/>
      <c r="FH16" s="2"/>
      <c r="FI16" s="7">
        <f>FB16+FC16</f>
        <v>0</v>
      </c>
      <c r="FJ16" s="14">
        <f>FD16/2</f>
        <v>0</v>
      </c>
      <c r="FK16" s="6">
        <f>(FE16*3)+(FF16*5)+(FG16*5)+(FH16*20)</f>
        <v>0</v>
      </c>
      <c r="FL16" s="15">
        <f>FI16+FJ16+FK16</f>
        <v>0</v>
      </c>
      <c r="FM16" s="16"/>
      <c r="FN16" s="1"/>
      <c r="FO16" s="2"/>
      <c r="FP16" s="2"/>
      <c r="FQ16" s="2"/>
      <c r="FR16" s="2"/>
      <c r="FS16" s="2"/>
      <c r="FT16" s="7">
        <f>FM16+FN16</f>
        <v>0</v>
      </c>
      <c r="FU16" s="14">
        <f>FO16/2</f>
        <v>0</v>
      </c>
      <c r="FV16" s="6">
        <f>(FP16*3)+(FQ16*5)+(FR16*5)+(FS16*20)</f>
        <v>0</v>
      </c>
      <c r="FW16" s="15">
        <f>FT16+FU16+FV16</f>
        <v>0</v>
      </c>
      <c r="FX16" s="16"/>
      <c r="FY16" s="1"/>
      <c r="FZ16" s="2"/>
      <c r="GA16" s="2"/>
      <c r="GB16" s="2"/>
      <c r="GC16" s="2"/>
      <c r="GD16" s="2"/>
      <c r="GE16" s="7">
        <f>FX16+FY16</f>
        <v>0</v>
      </c>
      <c r="GF16" s="14">
        <f>FZ16/2</f>
        <v>0</v>
      </c>
      <c r="GG16" s="6">
        <f>(GA16*3)+(GB16*5)+(GC16*5)+(GD16*20)</f>
        <v>0</v>
      </c>
      <c r="GH16" s="15">
        <f>GE16+GF16+GG16</f>
        <v>0</v>
      </c>
      <c r="GI16" s="16"/>
      <c r="GJ16" s="1"/>
      <c r="GK16" s="2"/>
      <c r="GL16" s="2"/>
      <c r="GM16" s="2"/>
      <c r="GN16" s="2"/>
      <c r="GO16" s="2"/>
      <c r="GP16" s="7">
        <f>GI16+GJ16</f>
        <v>0</v>
      </c>
      <c r="GQ16" s="14">
        <f>GK16/2</f>
        <v>0</v>
      </c>
      <c r="GR16" s="6">
        <f>(GL16*3)+(GM16*5)+(GN16*5)+(GO16*20)</f>
        <v>0</v>
      </c>
      <c r="GS16" s="15">
        <f>GP16+GQ16+GR16</f>
        <v>0</v>
      </c>
      <c r="GT16" s="16"/>
      <c r="GU16" s="1"/>
      <c r="GV16" s="2"/>
      <c r="GW16" s="2"/>
      <c r="GX16" s="2"/>
      <c r="GY16" s="2"/>
      <c r="GZ16" s="2"/>
      <c r="HA16" s="7">
        <f>GT16+GU16</f>
        <v>0</v>
      </c>
      <c r="HB16" s="14">
        <f>GV16/2</f>
        <v>0</v>
      </c>
      <c r="HC16" s="6">
        <f>(GW16*3)+(GX16*5)+(GY16*5)+(GZ16*20)</f>
        <v>0</v>
      </c>
      <c r="HD16" s="15">
        <f>HA16+HB16+HC16</f>
        <v>0</v>
      </c>
      <c r="HE16" s="16"/>
      <c r="HF16" s="1"/>
      <c r="HG16" s="2"/>
      <c r="HH16" s="2"/>
      <c r="HI16" s="2"/>
      <c r="HJ16" s="2"/>
      <c r="HK16" s="2"/>
      <c r="HL16" s="7">
        <f>HE16+HF16</f>
        <v>0</v>
      </c>
      <c r="HM16" s="14">
        <f>HG16/2</f>
        <v>0</v>
      </c>
      <c r="HN16" s="6">
        <f>(HH16*3)+(HI16*5)+(HJ16*5)+(HK16*20)</f>
        <v>0</v>
      </c>
      <c r="HO16" s="15">
        <f>HL16+HM16+HN16</f>
        <v>0</v>
      </c>
      <c r="HP16" s="16"/>
      <c r="HQ16" s="1"/>
      <c r="HR16" s="2"/>
      <c r="HS16" s="2"/>
      <c r="HT16" s="2"/>
      <c r="HU16" s="2"/>
      <c r="HV16" s="2"/>
      <c r="HW16" s="7">
        <f>HP16+HQ16</f>
        <v>0</v>
      </c>
      <c r="HX16" s="14">
        <f>HR16/2</f>
        <v>0</v>
      </c>
      <c r="HY16" s="6">
        <f>(HS16*3)+(HT16*5)+(HU16*5)+(HV16*20)</f>
        <v>0</v>
      </c>
      <c r="HZ16" s="15">
        <f>HW16+HX16+HY16</f>
        <v>0</v>
      </c>
      <c r="IA16" s="16"/>
      <c r="IB16" s="1"/>
      <c r="IC16" s="2"/>
      <c r="ID16" s="2"/>
      <c r="IE16" s="2"/>
      <c r="IF16" s="2"/>
      <c r="IG16" s="2"/>
      <c r="IH16" s="7">
        <f>IA16+IB16</f>
        <v>0</v>
      </c>
      <c r="II16" s="14">
        <f>IC16/2</f>
        <v>0</v>
      </c>
      <c r="IJ16" s="6">
        <f>(ID16*3)+(IE16*5)+(IF16*5)+(IG16*20)</f>
        <v>0</v>
      </c>
      <c r="IK16" s="114">
        <f>IH16+II16+IJ16</f>
        <v>0</v>
      </c>
      <c r="IL16" s="115"/>
    </row>
    <row r="17" spans="1:246" ht="3" customHeight="1">
      <c r="A17" s="134"/>
      <c r="B17" s="135"/>
      <c r="C17" s="135"/>
      <c r="D17" s="136"/>
      <c r="E17" s="136"/>
      <c r="F17" s="136"/>
      <c r="G17" s="163"/>
      <c r="H17" s="137"/>
      <c r="I17" s="138"/>
      <c r="J17" s="164"/>
      <c r="K17" s="165"/>
      <c r="L17" s="139"/>
      <c r="M17" s="140"/>
      <c r="N17" s="141"/>
      <c r="O17" s="166"/>
      <c r="P17" s="142"/>
      <c r="Q17" s="143"/>
      <c r="R17" s="143"/>
      <c r="S17" s="143"/>
      <c r="T17" s="143"/>
      <c r="U17" s="143"/>
      <c r="V17" s="143"/>
      <c r="W17" s="144"/>
      <c r="X17" s="144"/>
      <c r="Y17" s="144"/>
      <c r="Z17" s="144"/>
      <c r="AA17" s="145"/>
      <c r="AB17" s="139"/>
      <c r="AC17" s="146"/>
      <c r="AD17" s="147"/>
      <c r="AE17" s="148"/>
      <c r="AF17" s="78"/>
      <c r="AG17" s="71"/>
      <c r="AH17" s="71"/>
      <c r="AI17" s="71"/>
      <c r="AJ17" s="72"/>
      <c r="AK17" s="72"/>
      <c r="AL17" s="72"/>
      <c r="AM17" s="72"/>
      <c r="AN17" s="74"/>
      <c r="AO17" s="64"/>
      <c r="AP17" s="63"/>
      <c r="AQ17" s="80"/>
      <c r="AR17" s="49"/>
      <c r="AS17" s="78"/>
      <c r="AT17" s="71"/>
      <c r="AU17" s="71"/>
      <c r="AV17" s="72"/>
      <c r="AW17" s="72"/>
      <c r="AX17" s="72"/>
      <c r="AY17" s="72"/>
      <c r="AZ17" s="74"/>
      <c r="BA17" s="64"/>
      <c r="BB17" s="63"/>
      <c r="BC17" s="80"/>
      <c r="BD17" s="49"/>
      <c r="BE17" s="78"/>
      <c r="BF17" s="71"/>
      <c r="BG17" s="71"/>
      <c r="BH17" s="72"/>
      <c r="BI17" s="72"/>
      <c r="BJ17" s="72"/>
      <c r="BK17" s="72"/>
      <c r="BL17" s="74"/>
      <c r="BM17" s="64"/>
      <c r="BN17" s="63"/>
      <c r="BO17" s="80"/>
      <c r="BP17" s="49"/>
      <c r="BQ17" s="1"/>
      <c r="BR17" s="1"/>
      <c r="BS17" s="1"/>
      <c r="BT17" s="2"/>
      <c r="BU17" s="2"/>
      <c r="BV17" s="2"/>
      <c r="BW17" s="2"/>
      <c r="BX17" s="2"/>
      <c r="BY17" s="7"/>
      <c r="BZ17" s="14"/>
      <c r="CA17" s="6"/>
      <c r="CB17" s="15"/>
      <c r="CC17" s="16"/>
      <c r="CD17" s="1"/>
      <c r="CE17" s="2"/>
      <c r="CF17" s="2"/>
      <c r="CG17" s="2"/>
      <c r="CH17" s="2"/>
      <c r="CI17" s="2"/>
      <c r="CJ17" s="7"/>
      <c r="CK17" s="14"/>
      <c r="CL17" s="6"/>
      <c r="CM17" s="15"/>
      <c r="CN17" s="16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114"/>
      <c r="IL17" s="115"/>
    </row>
    <row r="18" spans="1:246" ht="12.75">
      <c r="A18" s="53">
        <v>1</v>
      </c>
      <c r="B18" s="51" t="s">
        <v>108</v>
      </c>
      <c r="C18" s="51"/>
      <c r="D18" s="52"/>
      <c r="E18" s="52" t="s">
        <v>98</v>
      </c>
      <c r="F18" s="52"/>
      <c r="G18" s="50">
        <f>IF(AND(OR($G$2="Y",$H$2="Y"),I18&lt;5,J18&lt;5),IF(AND(I18=I16,J18=J16),G16+1,1),"")</f>
      </c>
      <c r="H18" s="43" t="e">
        <f>IF(AND($H$2="Y",J18&gt;0,OR(AND(G18=1,#REF!=10),AND(G18=2,G44=20),AND(G18=3,G54=30),AND(G18=4,G78=40),AND(G18=5,G88=50),AND(G18=6,G97=60),AND(G18=7,G106=70),AND(G18=8,G115=80),AND(G18=9,G124=90),AND(G18=10,G133=100))),VLOOKUP(J18-1,SortLookup!$A$13:$B$16,2,FALSE),"")</f>
        <v>#REF!</v>
      </c>
      <c r="I18" s="44" t="str">
        <f>IF(ISNA(VLOOKUP(E18,SortLookup!$A$1:$B$5,2,FALSE))," ",VLOOKUP(E18,SortLookup!$A$1:$B$5,2,FALSE))</f>
        <v> </v>
      </c>
      <c r="J18" s="61" t="str">
        <f>IF(ISNA(VLOOKUP(F18,SortLookup!$A$7:$B$11,2,FALSE))," ",VLOOKUP(F18,SortLookup!$A$7:$B$11,2,FALSE))</f>
        <v> </v>
      </c>
      <c r="K18" s="45">
        <f aca="true" t="shared" si="85" ref="K18:K28">L18+M18+N18</f>
        <v>5.81</v>
      </c>
      <c r="L18" s="64">
        <f aca="true" t="shared" si="86" ref="L18:L28">AB18+AO18+BA18+BM18+BY18+CJ18+CU18+DF18+DQ18+EB18+EM18+EX18+FI18+FT18+GE18+GP18+HA18+HL18+HW18+IH18</f>
        <v>5.81</v>
      </c>
      <c r="M18" s="46">
        <f aca="true" t="shared" si="87" ref="M18:M28">AD18+AQ18+BC18+BO18+CA18+CL18+CW18+DH18+DS18+ED18+EO18+EZ18+FK18+FV18+GG18+GR18+HC18+HN18+HY18+IJ18</f>
        <v>0</v>
      </c>
      <c r="N18" s="47">
        <f aca="true" t="shared" si="88" ref="N18:N28">O18/2</f>
        <v>0</v>
      </c>
      <c r="O18" s="48">
        <f aca="true" t="shared" si="89" ref="O18:O28">W18+AJ18+AV18+BH18+BT18+CE18+CP18+DA18+DL18+DW18+EH18+ES18+FD18+FO18+FZ18+GK18+GV18+HG18+HR18+IC18</f>
        <v>0</v>
      </c>
      <c r="P18" s="78">
        <v>5.81</v>
      </c>
      <c r="Q18" s="71"/>
      <c r="R18" s="71"/>
      <c r="S18" s="71"/>
      <c r="T18" s="71"/>
      <c r="U18" s="71"/>
      <c r="V18" s="71"/>
      <c r="W18" s="72">
        <v>0</v>
      </c>
      <c r="X18" s="72">
        <v>0</v>
      </c>
      <c r="Y18" s="72">
        <v>0</v>
      </c>
      <c r="Z18" s="72">
        <v>0</v>
      </c>
      <c r="AA18" s="74">
        <v>0</v>
      </c>
      <c r="AB18" s="64">
        <f aca="true" t="shared" si="90" ref="AB18:AB28">P18+Q18+R18+S18+T18+U18+V18</f>
        <v>5.81</v>
      </c>
      <c r="AC18" s="63">
        <f aca="true" t="shared" si="91" ref="AC18:AC28">W18/2</f>
        <v>0</v>
      </c>
      <c r="AD18" s="80">
        <f aca="true" t="shared" si="92" ref="AD18:AD28">(X18*3)+(Y18*5)+(Z18*5)+(AA18*20)</f>
        <v>0</v>
      </c>
      <c r="AE18" s="49">
        <f aca="true" t="shared" si="93" ref="AE18:AE28">AB18+AC18+AD18</f>
        <v>5.81</v>
      </c>
      <c r="AF18" s="78"/>
      <c r="AG18" s="71"/>
      <c r="AH18" s="71"/>
      <c r="AI18" s="71"/>
      <c r="AJ18" s="72"/>
      <c r="AK18" s="72"/>
      <c r="AL18" s="72"/>
      <c r="AM18" s="72"/>
      <c r="AN18" s="74"/>
      <c r="AO18" s="64">
        <f>AF18+AG18+AH18+AI18</f>
        <v>0</v>
      </c>
      <c r="AP18" s="63">
        <f>AJ18/2</f>
        <v>0</v>
      </c>
      <c r="AQ18" s="80">
        <f>(AK18*3)+(AL18*5)+(AM18*5)+(AN18*20)</f>
        <v>0</v>
      </c>
      <c r="AR18" s="49">
        <f>AO18+AP18+AQ18</f>
        <v>0</v>
      </c>
      <c r="AS18" s="78"/>
      <c r="AT18" s="71"/>
      <c r="AU18" s="71"/>
      <c r="AV18" s="72"/>
      <c r="AW18" s="72"/>
      <c r="AX18" s="72"/>
      <c r="AY18" s="72"/>
      <c r="AZ18" s="74"/>
      <c r="BA18" s="64">
        <f>AS18+AT18+AU18</f>
        <v>0</v>
      </c>
      <c r="BB18" s="63">
        <f>AV18/2</f>
        <v>0</v>
      </c>
      <c r="BC18" s="80">
        <f>(AW18*3)+(AX18*5)+(AY18*5)+(AZ18*20)</f>
        <v>0</v>
      </c>
      <c r="BD18" s="49">
        <f>BA18+BB18+BC18</f>
        <v>0</v>
      </c>
      <c r="BE18" s="78"/>
      <c r="BF18" s="71"/>
      <c r="BG18" s="71"/>
      <c r="BH18" s="72"/>
      <c r="BI18" s="72"/>
      <c r="BJ18" s="72"/>
      <c r="BK18" s="72"/>
      <c r="BL18" s="74"/>
      <c r="BM18" s="64">
        <f>BE18+BF18+BG18</f>
        <v>0</v>
      </c>
      <c r="BN18" s="63">
        <f>BH18/2</f>
        <v>0</v>
      </c>
      <c r="BO18" s="80">
        <f>(BI18*3)+(BJ18*5)+(BK18*5)+(BL18*20)</f>
        <v>0</v>
      </c>
      <c r="BP18" s="49">
        <f>BM18+BN18+BO18</f>
        <v>0</v>
      </c>
      <c r="BQ18" s="1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4">
        <f>BT18/2</f>
        <v>0</v>
      </c>
      <c r="CA18" s="6">
        <f>(BU18*3)+(BV18*5)+(BW18*5)+(BX18*20)</f>
        <v>0</v>
      </c>
      <c r="CB18" s="15">
        <f>BY18+BZ18+CA18</f>
        <v>0</v>
      </c>
      <c r="CC18" s="16"/>
      <c r="CD18" s="1"/>
      <c r="CE18" s="2"/>
      <c r="CF18" s="2"/>
      <c r="CG18" s="2"/>
      <c r="CH18" s="2"/>
      <c r="CI18" s="2"/>
      <c r="CJ18" s="7">
        <f>CC18+CD18</f>
        <v>0</v>
      </c>
      <c r="CK18" s="14">
        <f>CE18/2</f>
        <v>0</v>
      </c>
      <c r="CL18" s="6">
        <f>(CF18*3)+(CG18*5)+(CH18*5)+(CI18*20)</f>
        <v>0</v>
      </c>
      <c r="CM18" s="15">
        <f>CJ18+CK18+CL18</f>
        <v>0</v>
      </c>
      <c r="CN18" s="16"/>
      <c r="CO18" s="1"/>
      <c r="CP18" s="2"/>
      <c r="CQ18" s="2"/>
      <c r="CR18" s="2"/>
      <c r="CS18" s="2"/>
      <c r="CT18" s="2"/>
      <c r="CU18" s="7">
        <f>CN18+CO18</f>
        <v>0</v>
      </c>
      <c r="CV18" s="14">
        <f>CP18/2</f>
        <v>0</v>
      </c>
      <c r="CW18" s="6">
        <f>(CQ18*3)+(CR18*5)+(CS18*5)+(CT18*20)</f>
        <v>0</v>
      </c>
      <c r="CX18" s="15">
        <f>CU18+CV18+CW18</f>
        <v>0</v>
      </c>
      <c r="CY18" s="16"/>
      <c r="CZ18" s="1"/>
      <c r="DA18" s="2"/>
      <c r="DB18" s="2"/>
      <c r="DC18" s="2"/>
      <c r="DD18" s="2"/>
      <c r="DE18" s="2"/>
      <c r="DF18" s="7">
        <f>CY18+CZ18</f>
        <v>0</v>
      </c>
      <c r="DG18" s="14">
        <f>DA18/2</f>
        <v>0</v>
      </c>
      <c r="DH18" s="6">
        <f>(DB18*3)+(DC18*5)+(DD18*5)+(DE18*20)</f>
        <v>0</v>
      </c>
      <c r="DI18" s="15">
        <f>DF18+DG18+DH18</f>
        <v>0</v>
      </c>
      <c r="DJ18" s="16"/>
      <c r="DK18" s="1"/>
      <c r="DL18" s="2"/>
      <c r="DM18" s="2"/>
      <c r="DN18" s="2"/>
      <c r="DO18" s="2"/>
      <c r="DP18" s="2"/>
      <c r="DQ18" s="7">
        <f>DJ18+DK18</f>
        <v>0</v>
      </c>
      <c r="DR18" s="14">
        <f>DL18/2</f>
        <v>0</v>
      </c>
      <c r="DS18" s="6">
        <f>(DM18*3)+(DN18*5)+(DO18*5)+(DP18*20)</f>
        <v>0</v>
      </c>
      <c r="DT18" s="15">
        <f>DQ18+DR18+DS18</f>
        <v>0</v>
      </c>
      <c r="DU18" s="16"/>
      <c r="DV18" s="1"/>
      <c r="DW18" s="2"/>
      <c r="DX18" s="2"/>
      <c r="DY18" s="2"/>
      <c r="DZ18" s="2"/>
      <c r="EA18" s="2"/>
      <c r="EB18" s="7">
        <f>DU18+DV18</f>
        <v>0</v>
      </c>
      <c r="EC18" s="14">
        <f>DW18/2</f>
        <v>0</v>
      </c>
      <c r="ED18" s="6">
        <f>(DX18*3)+(DY18*5)+(DZ18*5)+(EA18*20)</f>
        <v>0</v>
      </c>
      <c r="EE18" s="15">
        <f>EB18+EC18+ED18</f>
        <v>0</v>
      </c>
      <c r="EF18" s="16"/>
      <c r="EG18" s="1"/>
      <c r="EH18" s="2"/>
      <c r="EI18" s="2"/>
      <c r="EJ18" s="2"/>
      <c r="EK18" s="2"/>
      <c r="EL18" s="2"/>
      <c r="EM18" s="7">
        <f>EF18+EG18</f>
        <v>0</v>
      </c>
      <c r="EN18" s="14">
        <f>EH18/2</f>
        <v>0</v>
      </c>
      <c r="EO18" s="6">
        <f>(EI18*3)+(EJ18*5)+(EK18*5)+(EL18*20)</f>
        <v>0</v>
      </c>
      <c r="EP18" s="15">
        <f>EM18+EN18+EO18</f>
        <v>0</v>
      </c>
      <c r="EQ18" s="16"/>
      <c r="ER18" s="1"/>
      <c r="ES18" s="2"/>
      <c r="ET18" s="2"/>
      <c r="EU18" s="2"/>
      <c r="EV18" s="2"/>
      <c r="EW18" s="2"/>
      <c r="EX18" s="7">
        <f>EQ18+ER18</f>
        <v>0</v>
      </c>
      <c r="EY18" s="14">
        <f>ES18/2</f>
        <v>0</v>
      </c>
      <c r="EZ18" s="6">
        <f>(ET18*3)+(EU18*5)+(EV18*5)+(EW18*20)</f>
        <v>0</v>
      </c>
      <c r="FA18" s="15">
        <f>EX18+EY18+EZ18</f>
        <v>0</v>
      </c>
      <c r="FB18" s="16"/>
      <c r="FC18" s="1"/>
      <c r="FD18" s="2"/>
      <c r="FE18" s="2"/>
      <c r="FF18" s="2"/>
      <c r="FG18" s="2"/>
      <c r="FH18" s="2"/>
      <c r="FI18" s="7">
        <f>FB18+FC18</f>
        <v>0</v>
      </c>
      <c r="FJ18" s="14">
        <f>FD18/2</f>
        <v>0</v>
      </c>
      <c r="FK18" s="6">
        <f>(FE18*3)+(FF18*5)+(FG18*5)+(FH18*20)</f>
        <v>0</v>
      </c>
      <c r="FL18" s="15">
        <f>FI18+FJ18+FK18</f>
        <v>0</v>
      </c>
      <c r="FM18" s="16"/>
      <c r="FN18" s="1"/>
      <c r="FO18" s="2"/>
      <c r="FP18" s="2"/>
      <c r="FQ18" s="2"/>
      <c r="FR18" s="2"/>
      <c r="FS18" s="2"/>
      <c r="FT18" s="7">
        <f>FM18+FN18</f>
        <v>0</v>
      </c>
      <c r="FU18" s="14">
        <f>FO18/2</f>
        <v>0</v>
      </c>
      <c r="FV18" s="6">
        <f>(FP18*3)+(FQ18*5)+(FR18*5)+(FS18*20)</f>
        <v>0</v>
      </c>
      <c r="FW18" s="15">
        <f>FT18+FU18+FV18</f>
        <v>0</v>
      </c>
      <c r="FX18" s="16"/>
      <c r="FY18" s="1"/>
      <c r="FZ18" s="2"/>
      <c r="GA18" s="2"/>
      <c r="GB18" s="2"/>
      <c r="GC18" s="2"/>
      <c r="GD18" s="2"/>
      <c r="GE18" s="7">
        <f>FX18+FY18</f>
        <v>0</v>
      </c>
      <c r="GF18" s="14">
        <f>FZ18/2</f>
        <v>0</v>
      </c>
      <c r="GG18" s="6">
        <f>(GA18*3)+(GB18*5)+(GC18*5)+(GD18*20)</f>
        <v>0</v>
      </c>
      <c r="GH18" s="15">
        <f>GE18+GF18+GG18</f>
        <v>0</v>
      </c>
      <c r="GI18" s="16"/>
      <c r="GJ18" s="1"/>
      <c r="GK18" s="2"/>
      <c r="GL18" s="2"/>
      <c r="GM18" s="2"/>
      <c r="GN18" s="2"/>
      <c r="GO18" s="2"/>
      <c r="GP18" s="7">
        <f>GI18+GJ18</f>
        <v>0</v>
      </c>
      <c r="GQ18" s="14">
        <f>GK18/2</f>
        <v>0</v>
      </c>
      <c r="GR18" s="6">
        <f>(GL18*3)+(GM18*5)+(GN18*5)+(GO18*20)</f>
        <v>0</v>
      </c>
      <c r="GS18" s="15">
        <f>GP18+GQ18+GR18</f>
        <v>0</v>
      </c>
      <c r="GT18" s="16"/>
      <c r="GU18" s="1"/>
      <c r="GV18" s="2"/>
      <c r="GW18" s="2"/>
      <c r="GX18" s="2"/>
      <c r="GY18" s="2"/>
      <c r="GZ18" s="2"/>
      <c r="HA18" s="7">
        <f>GT18+GU18</f>
        <v>0</v>
      </c>
      <c r="HB18" s="14">
        <f>GV18/2</f>
        <v>0</v>
      </c>
      <c r="HC18" s="6">
        <f>(GW18*3)+(GX18*5)+(GY18*5)+(GZ18*20)</f>
        <v>0</v>
      </c>
      <c r="HD18" s="15">
        <f>HA18+HB18+HC18</f>
        <v>0</v>
      </c>
      <c r="HE18" s="16"/>
      <c r="HF18" s="1"/>
      <c r="HG18" s="2"/>
      <c r="HH18" s="2"/>
      <c r="HI18" s="2"/>
      <c r="HJ18" s="2"/>
      <c r="HK18" s="2"/>
      <c r="HL18" s="7">
        <f>HE18+HF18</f>
        <v>0</v>
      </c>
      <c r="HM18" s="14">
        <f>HG18/2</f>
        <v>0</v>
      </c>
      <c r="HN18" s="6">
        <f>(HH18*3)+(HI18*5)+(HJ18*5)+(HK18*20)</f>
        <v>0</v>
      </c>
      <c r="HO18" s="15">
        <f>HL18+HM18+HN18</f>
        <v>0</v>
      </c>
      <c r="HP18" s="16"/>
      <c r="HQ18" s="1"/>
      <c r="HR18" s="2"/>
      <c r="HS18" s="2"/>
      <c r="HT18" s="2"/>
      <c r="HU18" s="2"/>
      <c r="HV18" s="2"/>
      <c r="HW18" s="7">
        <f>HP18+HQ18</f>
        <v>0</v>
      </c>
      <c r="HX18" s="14">
        <f>HR18/2</f>
        <v>0</v>
      </c>
      <c r="HY18" s="6">
        <f>(HS18*3)+(HT18*5)+(HU18*5)+(HV18*20)</f>
        <v>0</v>
      </c>
      <c r="HZ18" s="15">
        <f>HW18+HX18+HY18</f>
        <v>0</v>
      </c>
      <c r="IA18" s="16"/>
      <c r="IB18" s="1"/>
      <c r="IC18" s="2"/>
      <c r="ID18" s="2"/>
      <c r="IE18" s="2"/>
      <c r="IF18" s="2"/>
      <c r="IG18" s="2"/>
      <c r="IH18" s="7">
        <f>IA18+IB18</f>
        <v>0</v>
      </c>
      <c r="II18" s="14">
        <f>IC18/2</f>
        <v>0</v>
      </c>
      <c r="IJ18" s="6">
        <f>(ID18*3)+(IE18*5)+(IF18*5)+(IG18*20)</f>
        <v>0</v>
      </c>
      <c r="IK18" s="114">
        <f>IH18+II18+IJ18</f>
        <v>0</v>
      </c>
      <c r="IL18" s="115"/>
    </row>
    <row r="19" spans="1:246" ht="12.75">
      <c r="A19" s="53">
        <v>2</v>
      </c>
      <c r="B19" s="51" t="s">
        <v>122</v>
      </c>
      <c r="C19" s="51"/>
      <c r="D19" s="52"/>
      <c r="E19" s="52" t="s">
        <v>98</v>
      </c>
      <c r="F19" s="52"/>
      <c r="G19" s="50">
        <f>IF(AND(OR($G$2="Y",$H$2="Y"),I19&lt;5,J19&lt;5),IF(AND(I19=I9,J19=J9),G9+1,1),"")</f>
      </c>
      <c r="H19" s="43">
        <f>IF(AND($H$2="Y",J19&gt;0,OR(AND(G19=1,G28=10),AND(G19=2,G39=20),AND(G19=3,G65=30),AND(G19=4,G74=40),AND(G19=5,G84=50),AND(G19=6,G93=60),AND(G19=7,G102=70),AND(G19=8,G111=80),AND(G19=9,G120=90),AND(G19=10,G129=100))),VLOOKUP(J19-1,SortLookup!$A$13:$B$16,2,FALSE),"")</f>
      </c>
      <c r="I19" s="44" t="str">
        <f>IF(ISNA(VLOOKUP(E19,SortLookup!$A$1:$B$5,2,FALSE))," ",VLOOKUP(E19,SortLookup!$A$1:$B$5,2,FALSE))</f>
        <v> </v>
      </c>
      <c r="J19" s="61" t="str">
        <f>IF(ISNA(VLOOKUP(F19,SortLookup!$A$7:$B$11,2,FALSE))," ",VLOOKUP(F19,SortLookup!$A$7:$B$11,2,FALSE))</f>
        <v> </v>
      </c>
      <c r="K19" s="45">
        <f t="shared" si="85"/>
        <v>7.94</v>
      </c>
      <c r="L19" s="64">
        <f t="shared" si="86"/>
        <v>5.94</v>
      </c>
      <c r="M19" s="46">
        <f t="shared" si="87"/>
        <v>0</v>
      </c>
      <c r="N19" s="47">
        <f t="shared" si="88"/>
        <v>2</v>
      </c>
      <c r="O19" s="48">
        <f t="shared" si="89"/>
        <v>4</v>
      </c>
      <c r="P19" s="78">
        <v>5.94</v>
      </c>
      <c r="Q19" s="71"/>
      <c r="R19" s="71"/>
      <c r="S19" s="71"/>
      <c r="T19" s="71"/>
      <c r="U19" s="71"/>
      <c r="V19" s="71"/>
      <c r="W19" s="72">
        <v>4</v>
      </c>
      <c r="X19" s="72">
        <v>0</v>
      </c>
      <c r="Y19" s="72">
        <v>0</v>
      </c>
      <c r="Z19" s="72">
        <v>0</v>
      </c>
      <c r="AA19" s="74">
        <v>0</v>
      </c>
      <c r="AB19" s="64">
        <f t="shared" si="90"/>
        <v>5.94</v>
      </c>
      <c r="AC19" s="63">
        <f t="shared" si="91"/>
        <v>2</v>
      </c>
      <c r="AD19" s="80">
        <f t="shared" si="92"/>
        <v>0</v>
      </c>
      <c r="AE19" s="49">
        <f t="shared" si="93"/>
        <v>7.94</v>
      </c>
      <c r="AF19" s="78"/>
      <c r="AG19" s="71"/>
      <c r="AH19" s="71"/>
      <c r="AI19" s="71"/>
      <c r="AJ19" s="72"/>
      <c r="AK19" s="72"/>
      <c r="AL19" s="72"/>
      <c r="AM19" s="72"/>
      <c r="AN19" s="74"/>
      <c r="AO19" s="64">
        <f>AF19+AG19+AH19+AI19</f>
        <v>0</v>
      </c>
      <c r="AP19" s="63">
        <f>AJ19/2</f>
        <v>0</v>
      </c>
      <c r="AQ19" s="80">
        <f>(AK19*3)+(AL19*5)+(AM19*5)+(AN19*20)</f>
        <v>0</v>
      </c>
      <c r="AR19" s="49">
        <f>AO19+AP19+AQ19</f>
        <v>0</v>
      </c>
      <c r="AS19" s="78"/>
      <c r="AT19" s="71"/>
      <c r="AU19" s="71"/>
      <c r="AV19" s="72"/>
      <c r="AW19" s="72"/>
      <c r="AX19" s="72"/>
      <c r="AY19" s="72"/>
      <c r="AZ19" s="74"/>
      <c r="BA19" s="64">
        <f>AS19+AT19+AU19</f>
        <v>0</v>
      </c>
      <c r="BB19" s="63">
        <f>AV19/2</f>
        <v>0</v>
      </c>
      <c r="BC19" s="80">
        <f>(AW19*3)+(AX19*5)+(AY19*5)+(AZ19*20)</f>
        <v>0</v>
      </c>
      <c r="BD19" s="49">
        <f>BA19+BB19+BC19</f>
        <v>0</v>
      </c>
      <c r="BE19" s="78"/>
      <c r="BF19" s="71"/>
      <c r="BG19" s="71"/>
      <c r="BH19" s="72"/>
      <c r="BI19" s="72"/>
      <c r="BJ19" s="72"/>
      <c r="BK19" s="72"/>
      <c r="BL19" s="74"/>
      <c r="BM19" s="64">
        <f>BE19+BF19+BG19</f>
        <v>0</v>
      </c>
      <c r="BN19" s="63">
        <f>BH19/2</f>
        <v>0</v>
      </c>
      <c r="BO19" s="80">
        <f>(BI19*3)+(BJ19*5)+(BK19*5)+(BL19*20)</f>
        <v>0</v>
      </c>
      <c r="BP19" s="49">
        <f>BM19+BN19+BO19</f>
        <v>0</v>
      </c>
      <c r="BQ19" s="1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4">
        <f>BT19/2</f>
        <v>0</v>
      </c>
      <c r="CA19" s="6">
        <f>(BU19*3)+(BV19*5)+(BW19*5)+(BX19*20)</f>
        <v>0</v>
      </c>
      <c r="CB19" s="15">
        <f>BY19+BZ19+CA19</f>
        <v>0</v>
      </c>
      <c r="CC19" s="16"/>
      <c r="CD19" s="1"/>
      <c r="CE19" s="2"/>
      <c r="CF19" s="2"/>
      <c r="CG19" s="2"/>
      <c r="CH19" s="2"/>
      <c r="CI19" s="2"/>
      <c r="CJ19" s="7">
        <f>CC19+CD19</f>
        <v>0</v>
      </c>
      <c r="CK19" s="14">
        <f>CE19/2</f>
        <v>0</v>
      </c>
      <c r="CL19" s="6">
        <f>(CF19*3)+(CG19*5)+(CH19*5)+(CI19*20)</f>
        <v>0</v>
      </c>
      <c r="CM19" s="15">
        <f>CJ19+CK19+CL19</f>
        <v>0</v>
      </c>
      <c r="CN19" s="16"/>
      <c r="CO19" s="1"/>
      <c r="CP19" s="2"/>
      <c r="CQ19" s="2"/>
      <c r="CR19" s="2"/>
      <c r="CS19" s="2"/>
      <c r="CT19" s="2"/>
      <c r="CU19" s="7">
        <f>CN19+CO19</f>
        <v>0</v>
      </c>
      <c r="CV19" s="14">
        <f>CP19/2</f>
        <v>0</v>
      </c>
      <c r="CW19" s="6">
        <f>(CQ19*3)+(CR19*5)+(CS19*5)+(CT19*20)</f>
        <v>0</v>
      </c>
      <c r="CX19" s="15">
        <f>CU19+CV19+CW19</f>
        <v>0</v>
      </c>
      <c r="CY19" s="16"/>
      <c r="CZ19" s="1"/>
      <c r="DA19" s="2"/>
      <c r="DB19" s="2"/>
      <c r="DC19" s="2"/>
      <c r="DD19" s="2"/>
      <c r="DE19" s="2"/>
      <c r="DF19" s="7">
        <f>CY19+CZ19</f>
        <v>0</v>
      </c>
      <c r="DG19" s="14">
        <f>DA19/2</f>
        <v>0</v>
      </c>
      <c r="DH19" s="6">
        <f>(DB19*3)+(DC19*5)+(DD19*5)+(DE19*20)</f>
        <v>0</v>
      </c>
      <c r="DI19" s="15">
        <f>DF19+DG19+DH19</f>
        <v>0</v>
      </c>
      <c r="DJ19" s="16"/>
      <c r="DK19" s="1"/>
      <c r="DL19" s="2"/>
      <c r="DM19" s="2"/>
      <c r="DN19" s="2"/>
      <c r="DO19" s="2"/>
      <c r="DP19" s="2"/>
      <c r="DQ19" s="7">
        <f>DJ19+DK19</f>
        <v>0</v>
      </c>
      <c r="DR19" s="14">
        <f>DL19/2</f>
        <v>0</v>
      </c>
      <c r="DS19" s="6">
        <f>(DM19*3)+(DN19*5)+(DO19*5)+(DP19*20)</f>
        <v>0</v>
      </c>
      <c r="DT19" s="15">
        <f>DQ19+DR19+DS19</f>
        <v>0</v>
      </c>
      <c r="DU19" s="16"/>
      <c r="DV19" s="1"/>
      <c r="DW19" s="2"/>
      <c r="DX19" s="2"/>
      <c r="DY19" s="2"/>
      <c r="DZ19" s="2"/>
      <c r="EA19" s="2"/>
      <c r="EB19" s="7">
        <f>DU19+DV19</f>
        <v>0</v>
      </c>
      <c r="EC19" s="14">
        <f>DW19/2</f>
        <v>0</v>
      </c>
      <c r="ED19" s="6">
        <f>(DX19*3)+(DY19*5)+(DZ19*5)+(EA19*20)</f>
        <v>0</v>
      </c>
      <c r="EE19" s="15">
        <f>EB19+EC19+ED19</f>
        <v>0</v>
      </c>
      <c r="EF19" s="16"/>
      <c r="EG19" s="1"/>
      <c r="EH19" s="2"/>
      <c r="EI19" s="2"/>
      <c r="EJ19" s="2"/>
      <c r="EK19" s="2"/>
      <c r="EL19" s="2"/>
      <c r="EM19" s="7">
        <f>EF19+EG19</f>
        <v>0</v>
      </c>
      <c r="EN19" s="14">
        <f>EH19/2</f>
        <v>0</v>
      </c>
      <c r="EO19" s="6">
        <f>(EI19*3)+(EJ19*5)+(EK19*5)+(EL19*20)</f>
        <v>0</v>
      </c>
      <c r="EP19" s="15">
        <f>EM19+EN19+EO19</f>
        <v>0</v>
      </c>
      <c r="EQ19" s="16"/>
      <c r="ER19" s="1"/>
      <c r="ES19" s="2"/>
      <c r="ET19" s="2"/>
      <c r="EU19" s="2"/>
      <c r="EV19" s="2"/>
      <c r="EW19" s="2"/>
      <c r="EX19" s="7">
        <f>EQ19+ER19</f>
        <v>0</v>
      </c>
      <c r="EY19" s="14">
        <f>ES19/2</f>
        <v>0</v>
      </c>
      <c r="EZ19" s="6">
        <f>(ET19*3)+(EU19*5)+(EV19*5)+(EW19*20)</f>
        <v>0</v>
      </c>
      <c r="FA19" s="15">
        <f>EX19+EY19+EZ19</f>
        <v>0</v>
      </c>
      <c r="FB19" s="16"/>
      <c r="FC19" s="1"/>
      <c r="FD19" s="2"/>
      <c r="FE19" s="2"/>
      <c r="FF19" s="2"/>
      <c r="FG19" s="2"/>
      <c r="FH19" s="2"/>
      <c r="FI19" s="7">
        <f>FB19+FC19</f>
        <v>0</v>
      </c>
      <c r="FJ19" s="14">
        <f>FD19/2</f>
        <v>0</v>
      </c>
      <c r="FK19" s="6">
        <f>(FE19*3)+(FF19*5)+(FG19*5)+(FH19*20)</f>
        <v>0</v>
      </c>
      <c r="FL19" s="15">
        <f>FI19+FJ19+FK19</f>
        <v>0</v>
      </c>
      <c r="FM19" s="16"/>
      <c r="FN19" s="1"/>
      <c r="FO19" s="2"/>
      <c r="FP19" s="2"/>
      <c r="FQ19" s="2"/>
      <c r="FR19" s="2"/>
      <c r="FS19" s="2"/>
      <c r="FT19" s="7">
        <f>FM19+FN19</f>
        <v>0</v>
      </c>
      <c r="FU19" s="14">
        <f>FO19/2</f>
        <v>0</v>
      </c>
      <c r="FV19" s="6">
        <f>(FP19*3)+(FQ19*5)+(FR19*5)+(FS19*20)</f>
        <v>0</v>
      </c>
      <c r="FW19" s="15">
        <f>FT19+FU19+FV19</f>
        <v>0</v>
      </c>
      <c r="FX19" s="16"/>
      <c r="FY19" s="1"/>
      <c r="FZ19" s="2"/>
      <c r="GA19" s="2"/>
      <c r="GB19" s="2"/>
      <c r="GC19" s="2"/>
      <c r="GD19" s="2"/>
      <c r="GE19" s="7">
        <f>FX19+FY19</f>
        <v>0</v>
      </c>
      <c r="GF19" s="14">
        <f>FZ19/2</f>
        <v>0</v>
      </c>
      <c r="GG19" s="6">
        <f>(GA19*3)+(GB19*5)+(GC19*5)+(GD19*20)</f>
        <v>0</v>
      </c>
      <c r="GH19" s="15">
        <f>GE19+GF19+GG19</f>
        <v>0</v>
      </c>
      <c r="GI19" s="16"/>
      <c r="GJ19" s="1"/>
      <c r="GK19" s="2"/>
      <c r="GL19" s="2"/>
      <c r="GM19" s="2"/>
      <c r="GN19" s="2"/>
      <c r="GO19" s="2"/>
      <c r="GP19" s="7">
        <f>GI19+GJ19</f>
        <v>0</v>
      </c>
      <c r="GQ19" s="14">
        <f>GK19/2</f>
        <v>0</v>
      </c>
      <c r="GR19" s="6">
        <f>(GL19*3)+(GM19*5)+(GN19*5)+(GO19*20)</f>
        <v>0</v>
      </c>
      <c r="GS19" s="15">
        <f>GP19+GQ19+GR19</f>
        <v>0</v>
      </c>
      <c r="GT19" s="16"/>
      <c r="GU19" s="1"/>
      <c r="GV19" s="2"/>
      <c r="GW19" s="2"/>
      <c r="GX19" s="2"/>
      <c r="GY19" s="2"/>
      <c r="GZ19" s="2"/>
      <c r="HA19" s="7">
        <f>GT19+GU19</f>
        <v>0</v>
      </c>
      <c r="HB19" s="14">
        <f>GV19/2</f>
        <v>0</v>
      </c>
      <c r="HC19" s="6">
        <f>(GW19*3)+(GX19*5)+(GY19*5)+(GZ19*20)</f>
        <v>0</v>
      </c>
      <c r="HD19" s="15">
        <f>HA19+HB19+HC19</f>
        <v>0</v>
      </c>
      <c r="HE19" s="16"/>
      <c r="HF19" s="1"/>
      <c r="HG19" s="2"/>
      <c r="HH19" s="2"/>
      <c r="HI19" s="2"/>
      <c r="HJ19" s="2"/>
      <c r="HK19" s="2"/>
      <c r="HL19" s="7">
        <f>HE19+HF19</f>
        <v>0</v>
      </c>
      <c r="HM19" s="14">
        <f>HG19/2</f>
        <v>0</v>
      </c>
      <c r="HN19" s="6">
        <f>(HH19*3)+(HI19*5)+(HJ19*5)+(HK19*20)</f>
        <v>0</v>
      </c>
      <c r="HO19" s="15">
        <f>HL19+HM19+HN19</f>
        <v>0</v>
      </c>
      <c r="HP19" s="16"/>
      <c r="HQ19" s="1"/>
      <c r="HR19" s="2"/>
      <c r="HS19" s="2"/>
      <c r="HT19" s="2"/>
      <c r="HU19" s="2"/>
      <c r="HV19" s="2"/>
      <c r="HW19" s="7">
        <f>HP19+HQ19</f>
        <v>0</v>
      </c>
      <c r="HX19" s="14">
        <f>HR19/2</f>
        <v>0</v>
      </c>
      <c r="HY19" s="6">
        <f>(HS19*3)+(HT19*5)+(HU19*5)+(HV19*20)</f>
        <v>0</v>
      </c>
      <c r="HZ19" s="15">
        <f>HW19+HX19+HY19</f>
        <v>0</v>
      </c>
      <c r="IA19" s="16"/>
      <c r="IB19" s="1"/>
      <c r="IC19" s="2"/>
      <c r="ID19" s="2"/>
      <c r="IE19" s="2"/>
      <c r="IF19" s="2"/>
      <c r="IG19" s="2"/>
      <c r="IH19" s="7">
        <f>IA19+IB19</f>
        <v>0</v>
      </c>
      <c r="II19" s="14">
        <f>IC19/2</f>
        <v>0</v>
      </c>
      <c r="IJ19" s="6">
        <f>(ID19*3)+(IE19*5)+(IF19*5)+(IG19*20)</f>
        <v>0</v>
      </c>
      <c r="IK19" s="114">
        <f>IH19+II19+IJ19</f>
        <v>0</v>
      </c>
      <c r="IL19" s="115"/>
    </row>
    <row r="20" spans="1:246" ht="12.75">
      <c r="A20" s="53">
        <v>3</v>
      </c>
      <c r="B20" s="51" t="s">
        <v>119</v>
      </c>
      <c r="C20" s="51"/>
      <c r="D20" s="52"/>
      <c r="E20" s="52" t="s">
        <v>98</v>
      </c>
      <c r="F20" s="52"/>
      <c r="G20" s="50"/>
      <c r="H20" s="43"/>
      <c r="I20" s="44"/>
      <c r="J20" s="61"/>
      <c r="K20" s="45">
        <f t="shared" si="85"/>
        <v>9.5</v>
      </c>
      <c r="L20" s="64">
        <f t="shared" si="86"/>
        <v>9</v>
      </c>
      <c r="M20" s="46">
        <f t="shared" si="87"/>
        <v>0</v>
      </c>
      <c r="N20" s="47">
        <f t="shared" si="88"/>
        <v>0.5</v>
      </c>
      <c r="O20" s="48">
        <f t="shared" si="89"/>
        <v>1</v>
      </c>
      <c r="P20" s="78">
        <v>9</v>
      </c>
      <c r="Q20" s="71"/>
      <c r="R20" s="71"/>
      <c r="S20" s="71"/>
      <c r="T20" s="71"/>
      <c r="U20" s="71"/>
      <c r="V20" s="71"/>
      <c r="W20" s="72">
        <v>1</v>
      </c>
      <c r="X20" s="72">
        <v>0</v>
      </c>
      <c r="Y20" s="72">
        <v>0</v>
      </c>
      <c r="Z20" s="72">
        <v>0</v>
      </c>
      <c r="AA20" s="74">
        <v>0</v>
      </c>
      <c r="AB20" s="64">
        <f t="shared" si="90"/>
        <v>9</v>
      </c>
      <c r="AC20" s="63">
        <f t="shared" si="91"/>
        <v>0.5</v>
      </c>
      <c r="AD20" s="80">
        <f t="shared" si="92"/>
        <v>0</v>
      </c>
      <c r="AE20" s="49">
        <f t="shared" si="93"/>
        <v>9.5</v>
      </c>
      <c r="AF20" s="78"/>
      <c r="AG20" s="71"/>
      <c r="AH20" s="71"/>
      <c r="AI20" s="71"/>
      <c r="AJ20" s="72"/>
      <c r="AK20" s="72"/>
      <c r="AL20" s="72"/>
      <c r="AM20" s="72"/>
      <c r="AN20" s="74"/>
      <c r="AO20" s="64"/>
      <c r="AP20" s="63"/>
      <c r="AQ20" s="80"/>
      <c r="AR20" s="49"/>
      <c r="AS20" s="78"/>
      <c r="AT20" s="71"/>
      <c r="AU20" s="71"/>
      <c r="AV20" s="72"/>
      <c r="AW20" s="72"/>
      <c r="AX20" s="72"/>
      <c r="AY20" s="72"/>
      <c r="AZ20" s="74"/>
      <c r="BA20" s="64"/>
      <c r="BB20" s="63"/>
      <c r="BC20" s="80"/>
      <c r="BD20" s="49"/>
      <c r="BE20" s="78"/>
      <c r="BF20" s="71"/>
      <c r="BG20" s="71"/>
      <c r="BH20" s="72"/>
      <c r="BI20" s="72"/>
      <c r="BJ20" s="72"/>
      <c r="BK20" s="72"/>
      <c r="BL20" s="74"/>
      <c r="BM20" s="64"/>
      <c r="BN20" s="63"/>
      <c r="BO20" s="80"/>
      <c r="BP20" s="49"/>
      <c r="BQ20" s="1"/>
      <c r="BR20" s="1"/>
      <c r="BS20" s="1"/>
      <c r="BT20" s="2"/>
      <c r="BU20" s="2"/>
      <c r="BV20" s="2"/>
      <c r="BW20" s="2"/>
      <c r="BX20" s="2"/>
      <c r="BY20" s="7"/>
      <c r="BZ20" s="14"/>
      <c r="CA20" s="6"/>
      <c r="CB20" s="15"/>
      <c r="CC20" s="16"/>
      <c r="CD20" s="1"/>
      <c r="CE20" s="2"/>
      <c r="CF20" s="2"/>
      <c r="CG20" s="2"/>
      <c r="CH20" s="2"/>
      <c r="CI20" s="2"/>
      <c r="CJ20" s="7"/>
      <c r="CK20" s="14"/>
      <c r="CL20" s="6"/>
      <c r="CM20" s="15"/>
      <c r="CN20" s="16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114"/>
      <c r="IL20" s="115"/>
    </row>
    <row r="21" spans="1:246" ht="12.75">
      <c r="A21" s="53">
        <v>4</v>
      </c>
      <c r="B21" s="51" t="s">
        <v>121</v>
      </c>
      <c r="C21" s="51"/>
      <c r="D21" s="52"/>
      <c r="E21" s="52" t="s">
        <v>98</v>
      </c>
      <c r="F21" s="52"/>
      <c r="G21" s="50"/>
      <c r="H21" s="43"/>
      <c r="I21" s="44"/>
      <c r="J21" s="61"/>
      <c r="K21" s="45">
        <f t="shared" si="85"/>
        <v>9.89</v>
      </c>
      <c r="L21" s="64">
        <f t="shared" si="86"/>
        <v>9.89</v>
      </c>
      <c r="M21" s="46">
        <f t="shared" si="87"/>
        <v>0</v>
      </c>
      <c r="N21" s="47">
        <f t="shared" si="88"/>
        <v>0</v>
      </c>
      <c r="O21" s="48">
        <f t="shared" si="89"/>
        <v>0</v>
      </c>
      <c r="P21" s="78">
        <v>9.89</v>
      </c>
      <c r="Q21" s="71"/>
      <c r="R21" s="71"/>
      <c r="S21" s="71"/>
      <c r="T21" s="71"/>
      <c r="U21" s="71"/>
      <c r="V21" s="71"/>
      <c r="W21" s="72">
        <v>0</v>
      </c>
      <c r="X21" s="72">
        <v>0</v>
      </c>
      <c r="Y21" s="72">
        <v>0</v>
      </c>
      <c r="Z21" s="72"/>
      <c r="AA21" s="74">
        <v>0</v>
      </c>
      <c r="AB21" s="64">
        <f t="shared" si="90"/>
        <v>9.89</v>
      </c>
      <c r="AC21" s="63">
        <f t="shared" si="91"/>
        <v>0</v>
      </c>
      <c r="AD21" s="80">
        <f t="shared" si="92"/>
        <v>0</v>
      </c>
      <c r="AE21" s="49">
        <f t="shared" si="93"/>
        <v>9.89</v>
      </c>
      <c r="AF21" s="78"/>
      <c r="AG21" s="71"/>
      <c r="AH21" s="71"/>
      <c r="AI21" s="71"/>
      <c r="AJ21" s="72"/>
      <c r="AK21" s="72"/>
      <c r="AL21" s="72"/>
      <c r="AM21" s="72"/>
      <c r="AN21" s="74"/>
      <c r="AO21" s="64"/>
      <c r="AP21" s="63"/>
      <c r="AQ21" s="80"/>
      <c r="AR21" s="49"/>
      <c r="AS21" s="78"/>
      <c r="AT21" s="71"/>
      <c r="AU21" s="71"/>
      <c r="AV21" s="72"/>
      <c r="AW21" s="72"/>
      <c r="AX21" s="72"/>
      <c r="AY21" s="72"/>
      <c r="AZ21" s="74"/>
      <c r="BA21" s="64"/>
      <c r="BB21" s="63"/>
      <c r="BC21" s="80"/>
      <c r="BD21" s="49"/>
      <c r="BE21" s="78"/>
      <c r="BF21" s="71"/>
      <c r="BG21" s="71"/>
      <c r="BH21" s="72"/>
      <c r="BI21" s="72"/>
      <c r="BJ21" s="72"/>
      <c r="BK21" s="72"/>
      <c r="BL21" s="74"/>
      <c r="BM21" s="64"/>
      <c r="BN21" s="63"/>
      <c r="BO21" s="80"/>
      <c r="BP21" s="49"/>
      <c r="BQ21" s="1"/>
      <c r="BR21" s="1"/>
      <c r="BS21" s="1"/>
      <c r="BT21" s="2"/>
      <c r="BU21" s="2"/>
      <c r="BV21" s="2"/>
      <c r="BW21" s="2"/>
      <c r="BX21" s="2"/>
      <c r="BY21" s="7"/>
      <c r="BZ21" s="14"/>
      <c r="CA21" s="6"/>
      <c r="CB21" s="15"/>
      <c r="CC21" s="16"/>
      <c r="CD21" s="1"/>
      <c r="CE21" s="2"/>
      <c r="CF21" s="2"/>
      <c r="CG21" s="2"/>
      <c r="CH21" s="2"/>
      <c r="CI21" s="2"/>
      <c r="CJ21" s="7"/>
      <c r="CK21" s="14"/>
      <c r="CL21" s="6"/>
      <c r="CM21" s="15"/>
      <c r="CN21" s="16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114"/>
      <c r="IL21" s="115"/>
    </row>
    <row r="22" spans="1:246" ht="12.75">
      <c r="A22" s="53">
        <v>5</v>
      </c>
      <c r="B22" s="51" t="s">
        <v>120</v>
      </c>
      <c r="C22" s="51"/>
      <c r="D22" s="52"/>
      <c r="E22" s="52" t="s">
        <v>98</v>
      </c>
      <c r="F22" s="52"/>
      <c r="G22" s="50"/>
      <c r="H22" s="43"/>
      <c r="I22" s="44"/>
      <c r="J22" s="61"/>
      <c r="K22" s="45">
        <f t="shared" si="85"/>
        <v>10.46</v>
      </c>
      <c r="L22" s="64">
        <f t="shared" si="86"/>
        <v>8.96</v>
      </c>
      <c r="M22" s="46">
        <f t="shared" si="87"/>
        <v>0</v>
      </c>
      <c r="N22" s="47">
        <f t="shared" si="88"/>
        <v>1.5</v>
      </c>
      <c r="O22" s="48">
        <f t="shared" si="89"/>
        <v>3</v>
      </c>
      <c r="P22" s="78">
        <v>8.96</v>
      </c>
      <c r="Q22" s="71"/>
      <c r="R22" s="71"/>
      <c r="S22" s="71"/>
      <c r="T22" s="71"/>
      <c r="U22" s="71"/>
      <c r="V22" s="71"/>
      <c r="W22" s="72">
        <v>3</v>
      </c>
      <c r="X22" s="72">
        <v>0</v>
      </c>
      <c r="Y22" s="72">
        <v>0</v>
      </c>
      <c r="Z22" s="72">
        <v>0</v>
      </c>
      <c r="AA22" s="74">
        <v>0</v>
      </c>
      <c r="AB22" s="64">
        <f t="shared" si="90"/>
        <v>8.96</v>
      </c>
      <c r="AC22" s="63">
        <f t="shared" si="91"/>
        <v>1.5</v>
      </c>
      <c r="AD22" s="80">
        <f t="shared" si="92"/>
        <v>0</v>
      </c>
      <c r="AE22" s="49">
        <f t="shared" si="93"/>
        <v>10.46</v>
      </c>
      <c r="AF22" s="78"/>
      <c r="AG22" s="71"/>
      <c r="AH22" s="71"/>
      <c r="AI22" s="71"/>
      <c r="AJ22" s="72"/>
      <c r="AK22" s="72"/>
      <c r="AL22" s="72"/>
      <c r="AM22" s="72"/>
      <c r="AN22" s="74"/>
      <c r="AO22" s="64"/>
      <c r="AP22" s="63"/>
      <c r="AQ22" s="80"/>
      <c r="AR22" s="49"/>
      <c r="AS22" s="78"/>
      <c r="AT22" s="71"/>
      <c r="AU22" s="71"/>
      <c r="AV22" s="72"/>
      <c r="AW22" s="72"/>
      <c r="AX22" s="72"/>
      <c r="AY22" s="72"/>
      <c r="AZ22" s="74"/>
      <c r="BA22" s="64"/>
      <c r="BB22" s="63"/>
      <c r="BC22" s="80"/>
      <c r="BD22" s="49"/>
      <c r="BE22" s="78"/>
      <c r="BF22" s="71"/>
      <c r="BG22" s="71"/>
      <c r="BH22" s="72"/>
      <c r="BI22" s="72"/>
      <c r="BJ22" s="72"/>
      <c r="BK22" s="72"/>
      <c r="BL22" s="74"/>
      <c r="BM22" s="64"/>
      <c r="BN22" s="63"/>
      <c r="BO22" s="80"/>
      <c r="BP22" s="49"/>
      <c r="BQ22" s="1"/>
      <c r="BR22" s="1"/>
      <c r="BS22" s="1"/>
      <c r="BT22" s="2"/>
      <c r="BU22" s="2"/>
      <c r="BV22" s="2"/>
      <c r="BW22" s="2"/>
      <c r="BX22" s="2"/>
      <c r="BY22" s="7"/>
      <c r="BZ22" s="14"/>
      <c r="CA22" s="6"/>
      <c r="CB22" s="15"/>
      <c r="CC22" s="16"/>
      <c r="CD22" s="1"/>
      <c r="CE22" s="2"/>
      <c r="CF22" s="2"/>
      <c r="CG22" s="2"/>
      <c r="CH22" s="2"/>
      <c r="CI22" s="2"/>
      <c r="CJ22" s="7"/>
      <c r="CK22" s="14"/>
      <c r="CL22" s="6"/>
      <c r="CM22" s="15"/>
      <c r="CN22" s="16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114"/>
      <c r="IL22" s="115"/>
    </row>
    <row r="23" spans="1:246" ht="12.75">
      <c r="A23" s="53">
        <v>6</v>
      </c>
      <c r="B23" s="51" t="s">
        <v>94</v>
      </c>
      <c r="C23" s="51"/>
      <c r="D23" s="52"/>
      <c r="E23" s="52" t="s">
        <v>98</v>
      </c>
      <c r="F23" s="52"/>
      <c r="G23" s="50"/>
      <c r="H23" s="43"/>
      <c r="I23" s="44"/>
      <c r="J23" s="61"/>
      <c r="K23" s="45">
        <f t="shared" si="85"/>
        <v>10.59</v>
      </c>
      <c r="L23" s="64">
        <f t="shared" si="86"/>
        <v>8.09</v>
      </c>
      <c r="M23" s="46">
        <f t="shared" si="87"/>
        <v>0</v>
      </c>
      <c r="N23" s="47">
        <f t="shared" si="88"/>
        <v>2.5</v>
      </c>
      <c r="O23" s="48">
        <f t="shared" si="89"/>
        <v>5</v>
      </c>
      <c r="P23" s="78">
        <v>8.09</v>
      </c>
      <c r="Q23" s="71"/>
      <c r="R23" s="71"/>
      <c r="S23" s="71"/>
      <c r="T23" s="71"/>
      <c r="U23" s="71"/>
      <c r="V23" s="71"/>
      <c r="W23" s="72">
        <v>5</v>
      </c>
      <c r="X23" s="72">
        <v>0</v>
      </c>
      <c r="Y23" s="72">
        <v>0</v>
      </c>
      <c r="Z23" s="72">
        <v>0</v>
      </c>
      <c r="AA23" s="74">
        <v>0</v>
      </c>
      <c r="AB23" s="64">
        <f t="shared" si="90"/>
        <v>8.09</v>
      </c>
      <c r="AC23" s="63">
        <f t="shared" si="91"/>
        <v>2.5</v>
      </c>
      <c r="AD23" s="80">
        <f t="shared" si="92"/>
        <v>0</v>
      </c>
      <c r="AE23" s="49">
        <f t="shared" si="93"/>
        <v>10.59</v>
      </c>
      <c r="AF23" s="78"/>
      <c r="AG23" s="71"/>
      <c r="AH23" s="71"/>
      <c r="AI23" s="71"/>
      <c r="AJ23" s="72"/>
      <c r="AK23" s="72"/>
      <c r="AL23" s="72"/>
      <c r="AM23" s="72"/>
      <c r="AN23" s="74"/>
      <c r="AO23" s="64"/>
      <c r="AP23" s="63"/>
      <c r="AQ23" s="80"/>
      <c r="AR23" s="49"/>
      <c r="AS23" s="78"/>
      <c r="AT23" s="71"/>
      <c r="AU23" s="71"/>
      <c r="AV23" s="72"/>
      <c r="AW23" s="72"/>
      <c r="AX23" s="72"/>
      <c r="AY23" s="72"/>
      <c r="AZ23" s="74"/>
      <c r="BA23" s="64"/>
      <c r="BB23" s="63"/>
      <c r="BC23" s="80"/>
      <c r="BD23" s="49"/>
      <c r="BE23" s="78"/>
      <c r="BF23" s="71"/>
      <c r="BG23" s="71"/>
      <c r="BH23" s="72"/>
      <c r="BI23" s="72"/>
      <c r="BJ23" s="72"/>
      <c r="BK23" s="72"/>
      <c r="BL23" s="74"/>
      <c r="BM23" s="64"/>
      <c r="BN23" s="63"/>
      <c r="BO23" s="80"/>
      <c r="BP23" s="49"/>
      <c r="BQ23" s="1"/>
      <c r="BR23" s="1"/>
      <c r="BS23" s="1"/>
      <c r="BT23" s="2"/>
      <c r="BU23" s="2"/>
      <c r="BV23" s="2"/>
      <c r="BW23" s="2"/>
      <c r="BX23" s="2"/>
      <c r="BY23" s="7"/>
      <c r="BZ23" s="14"/>
      <c r="CA23" s="6"/>
      <c r="CB23" s="15"/>
      <c r="CC23" s="16"/>
      <c r="CD23" s="1"/>
      <c r="CE23" s="2"/>
      <c r="CF23" s="2"/>
      <c r="CG23" s="2"/>
      <c r="CH23" s="2"/>
      <c r="CI23" s="2"/>
      <c r="CJ23" s="7"/>
      <c r="CK23" s="14"/>
      <c r="CL23" s="6"/>
      <c r="CM23" s="15"/>
      <c r="CN23" s="16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114"/>
      <c r="IL23" s="115"/>
    </row>
    <row r="24" spans="1:246" ht="12.75">
      <c r="A24" s="53">
        <v>7</v>
      </c>
      <c r="B24" s="51" t="s">
        <v>111</v>
      </c>
      <c r="C24" s="51"/>
      <c r="D24" s="52"/>
      <c r="E24" s="52" t="s">
        <v>98</v>
      </c>
      <c r="F24" s="52"/>
      <c r="G24" s="50">
        <f>IF(AND(OR($G$2="Y",$H$2="Y"),I24&lt;5,J24&lt;5),IF(AND(I24=I22,J24=J22),G22+1,1),"")</f>
      </c>
      <c r="H24" s="43">
        <f>IF(AND($H$2="Y",J24&gt;0,OR(AND(G24=1,G57=10),AND(G24=2,G66=20),AND(G24=3,G75=30),AND(G24=4,G85=40),AND(G24=5,G94=50),AND(G24=6,G103=60),AND(G24=7,G112=70),AND(G24=8,G121=80),AND(G24=9,G130=90),AND(G24=10,G139=100))),VLOOKUP(J24-1,SortLookup!$A$13:$B$16,2,FALSE),"")</f>
      </c>
      <c r="I24" s="44" t="str">
        <f>IF(ISNA(VLOOKUP(E24,SortLookup!$A$1:$B$5,2,FALSE))," ",VLOOKUP(E24,SortLookup!$A$1:$B$5,2,FALSE))</f>
        <v> </v>
      </c>
      <c r="J24" s="61" t="str">
        <f>IF(ISNA(VLOOKUP(F24,SortLookup!$A$7:$B$11,2,FALSE))," ",VLOOKUP(F24,SortLookup!$A$7:$B$11,2,FALSE))</f>
        <v> </v>
      </c>
      <c r="K24" s="45">
        <f t="shared" si="85"/>
        <v>14.37</v>
      </c>
      <c r="L24" s="64">
        <f t="shared" si="86"/>
        <v>6.37</v>
      </c>
      <c r="M24" s="46">
        <f t="shared" si="87"/>
        <v>5</v>
      </c>
      <c r="N24" s="47">
        <f t="shared" si="88"/>
        <v>3</v>
      </c>
      <c r="O24" s="48">
        <f t="shared" si="89"/>
        <v>6</v>
      </c>
      <c r="P24" s="78">
        <v>6.37</v>
      </c>
      <c r="Q24" s="71"/>
      <c r="R24" s="71"/>
      <c r="S24" s="71"/>
      <c r="T24" s="71"/>
      <c r="U24" s="71"/>
      <c r="V24" s="71"/>
      <c r="W24" s="72">
        <v>6</v>
      </c>
      <c r="X24" s="72">
        <v>0</v>
      </c>
      <c r="Y24" s="72">
        <v>1</v>
      </c>
      <c r="Z24" s="72">
        <v>0</v>
      </c>
      <c r="AA24" s="74">
        <v>0</v>
      </c>
      <c r="AB24" s="64">
        <f t="shared" si="90"/>
        <v>6.37</v>
      </c>
      <c r="AC24" s="63">
        <f t="shared" si="91"/>
        <v>3</v>
      </c>
      <c r="AD24" s="80">
        <f t="shared" si="92"/>
        <v>5</v>
      </c>
      <c r="AE24" s="49">
        <f t="shared" si="93"/>
        <v>14.37</v>
      </c>
      <c r="AF24" s="78"/>
      <c r="AG24" s="71"/>
      <c r="AH24" s="71"/>
      <c r="AI24" s="71"/>
      <c r="AJ24" s="72"/>
      <c r="AK24" s="72"/>
      <c r="AL24" s="72"/>
      <c r="AM24" s="72"/>
      <c r="AN24" s="74"/>
      <c r="AO24" s="64">
        <f>AF24+AG24+AH24+AI24</f>
        <v>0</v>
      </c>
      <c r="AP24" s="63">
        <f>AJ24/2</f>
        <v>0</v>
      </c>
      <c r="AQ24" s="80">
        <f>(AK24*3)+(AL24*5)+(AM24*5)+(AN24*20)</f>
        <v>0</v>
      </c>
      <c r="AR24" s="49">
        <f>AO24+AP24+AQ24</f>
        <v>0</v>
      </c>
      <c r="AS24" s="78"/>
      <c r="AT24" s="71"/>
      <c r="AU24" s="71"/>
      <c r="AV24" s="72"/>
      <c r="AW24" s="72"/>
      <c r="AX24" s="72"/>
      <c r="AY24" s="72"/>
      <c r="AZ24" s="74"/>
      <c r="BA24" s="64">
        <f>AS24+AT24+AU24</f>
        <v>0</v>
      </c>
      <c r="BB24" s="63">
        <f>AV24/2</f>
        <v>0</v>
      </c>
      <c r="BC24" s="80">
        <f>(AW24*3)+(AX24*5)+(AY24*5)+(AZ24*20)</f>
        <v>0</v>
      </c>
      <c r="BD24" s="49">
        <f>BA24+BB24+BC24</f>
        <v>0</v>
      </c>
      <c r="BE24" s="78"/>
      <c r="BF24" s="71"/>
      <c r="BG24" s="71"/>
      <c r="BH24" s="72"/>
      <c r="BI24" s="72"/>
      <c r="BJ24" s="72"/>
      <c r="BK24" s="72"/>
      <c r="BL24" s="74"/>
      <c r="BM24" s="64">
        <f>BE24+BF24+BG24</f>
        <v>0</v>
      </c>
      <c r="BN24" s="63">
        <f>BH24/2</f>
        <v>0</v>
      </c>
      <c r="BO24" s="80">
        <f>(BI24*3)+(BJ24*5)+(BK24*5)+(BL24*20)</f>
        <v>0</v>
      </c>
      <c r="BP24" s="49">
        <f>BM24+BN24+BO24</f>
        <v>0</v>
      </c>
      <c r="BQ24" s="1"/>
      <c r="BR24" s="1"/>
      <c r="BS24" s="1"/>
      <c r="BT24" s="2"/>
      <c r="BU24" s="2"/>
      <c r="BV24" s="2"/>
      <c r="BW24" s="2"/>
      <c r="BX24" s="2"/>
      <c r="BY24" s="7">
        <f aca="true" t="shared" si="94" ref="BY24:BY29">BQ24+BR24+BS24</f>
        <v>0</v>
      </c>
      <c r="BZ24" s="14">
        <f aca="true" t="shared" si="95" ref="BZ24:BZ29">BT24/2</f>
        <v>0</v>
      </c>
      <c r="CA24" s="6">
        <f aca="true" t="shared" si="96" ref="CA24:CA29">(BU24*3)+(BV24*5)+(BW24*5)+(BX24*20)</f>
        <v>0</v>
      </c>
      <c r="CB24" s="15">
        <f aca="true" t="shared" si="97" ref="CB24:CB29">BY24+BZ24+CA24</f>
        <v>0</v>
      </c>
      <c r="CC24" s="16"/>
      <c r="CD24" s="1"/>
      <c r="CE24" s="2"/>
      <c r="CF24" s="2"/>
      <c r="CG24" s="2"/>
      <c r="CH24" s="2"/>
      <c r="CI24" s="2"/>
      <c r="CJ24" s="7">
        <f aca="true" t="shared" si="98" ref="CJ24:CJ29">CC24+CD24</f>
        <v>0</v>
      </c>
      <c r="CK24" s="14">
        <f aca="true" t="shared" si="99" ref="CK24:CK29">CE24/2</f>
        <v>0</v>
      </c>
      <c r="CL24" s="6">
        <f aca="true" t="shared" si="100" ref="CL24:CL29">(CF24*3)+(CG24*5)+(CH24*5)+(CI24*20)</f>
        <v>0</v>
      </c>
      <c r="CM24" s="15">
        <f aca="true" t="shared" si="101" ref="CM24:CM29">CJ24+CK24+CL24</f>
        <v>0</v>
      </c>
      <c r="CN24" s="16"/>
      <c r="CO24" s="1"/>
      <c r="CP24" s="2"/>
      <c r="CQ24" s="2"/>
      <c r="CR24" s="2"/>
      <c r="CS24" s="2"/>
      <c r="CT24" s="2"/>
      <c r="CU24" s="7">
        <f aca="true" t="shared" si="102" ref="CU24:CU29">CN24+CO24</f>
        <v>0</v>
      </c>
      <c r="CV24" s="14">
        <f aca="true" t="shared" si="103" ref="CV24:CV29">CP24/2</f>
        <v>0</v>
      </c>
      <c r="CW24" s="6">
        <f aca="true" t="shared" si="104" ref="CW24:CW29">(CQ24*3)+(CR24*5)+(CS24*5)+(CT24*20)</f>
        <v>0</v>
      </c>
      <c r="CX24" s="15">
        <f aca="true" t="shared" si="105" ref="CX24:CX29">CU24+CV24+CW24</f>
        <v>0</v>
      </c>
      <c r="CY24" s="16"/>
      <c r="CZ24" s="1"/>
      <c r="DA24" s="2"/>
      <c r="DB24" s="2"/>
      <c r="DC24" s="2"/>
      <c r="DD24" s="2"/>
      <c r="DE24" s="2"/>
      <c r="DF24" s="7">
        <f aca="true" t="shared" si="106" ref="DF24:DF29">CY24+CZ24</f>
        <v>0</v>
      </c>
      <c r="DG24" s="14">
        <f aca="true" t="shared" si="107" ref="DG24:DG29">DA24/2</f>
        <v>0</v>
      </c>
      <c r="DH24" s="6">
        <f aca="true" t="shared" si="108" ref="DH24:DH29">(DB24*3)+(DC24*5)+(DD24*5)+(DE24*20)</f>
        <v>0</v>
      </c>
      <c r="DI24" s="15">
        <f aca="true" t="shared" si="109" ref="DI24:DI29">DF24+DG24+DH24</f>
        <v>0</v>
      </c>
      <c r="DJ24" s="16"/>
      <c r="DK24" s="1"/>
      <c r="DL24" s="2"/>
      <c r="DM24" s="2"/>
      <c r="DN24" s="2"/>
      <c r="DO24" s="2"/>
      <c r="DP24" s="2"/>
      <c r="DQ24" s="7">
        <f aca="true" t="shared" si="110" ref="DQ24:DQ29">DJ24+DK24</f>
        <v>0</v>
      </c>
      <c r="DR24" s="14">
        <f aca="true" t="shared" si="111" ref="DR24:DR29">DL24/2</f>
        <v>0</v>
      </c>
      <c r="DS24" s="6">
        <f aca="true" t="shared" si="112" ref="DS24:DS29">(DM24*3)+(DN24*5)+(DO24*5)+(DP24*20)</f>
        <v>0</v>
      </c>
      <c r="DT24" s="15">
        <f aca="true" t="shared" si="113" ref="DT24:DT29">DQ24+DR24+DS24</f>
        <v>0</v>
      </c>
      <c r="DU24" s="16"/>
      <c r="DV24" s="1"/>
      <c r="DW24" s="2"/>
      <c r="DX24" s="2"/>
      <c r="DY24" s="2"/>
      <c r="DZ24" s="2"/>
      <c r="EA24" s="2"/>
      <c r="EB24" s="7">
        <f aca="true" t="shared" si="114" ref="EB24:EB29">DU24+DV24</f>
        <v>0</v>
      </c>
      <c r="EC24" s="14">
        <f aca="true" t="shared" si="115" ref="EC24:EC29">DW24/2</f>
        <v>0</v>
      </c>
      <c r="ED24" s="6">
        <f aca="true" t="shared" si="116" ref="ED24:ED29">(DX24*3)+(DY24*5)+(DZ24*5)+(EA24*20)</f>
        <v>0</v>
      </c>
      <c r="EE24" s="15">
        <f aca="true" t="shared" si="117" ref="EE24:EE29">EB24+EC24+ED24</f>
        <v>0</v>
      </c>
      <c r="EF24" s="16"/>
      <c r="EG24" s="1"/>
      <c r="EH24" s="2"/>
      <c r="EI24" s="2"/>
      <c r="EJ24" s="2"/>
      <c r="EK24" s="2"/>
      <c r="EL24" s="2"/>
      <c r="EM24" s="7">
        <f aca="true" t="shared" si="118" ref="EM24:EM29">EF24+EG24</f>
        <v>0</v>
      </c>
      <c r="EN24" s="14">
        <f aca="true" t="shared" si="119" ref="EN24:EN29">EH24/2</f>
        <v>0</v>
      </c>
      <c r="EO24" s="6">
        <f aca="true" t="shared" si="120" ref="EO24:EO29">(EI24*3)+(EJ24*5)+(EK24*5)+(EL24*20)</f>
        <v>0</v>
      </c>
      <c r="EP24" s="15">
        <f aca="true" t="shared" si="121" ref="EP24:EP29">EM24+EN24+EO24</f>
        <v>0</v>
      </c>
      <c r="EQ24" s="16"/>
      <c r="ER24" s="1"/>
      <c r="ES24" s="2"/>
      <c r="ET24" s="2"/>
      <c r="EU24" s="2"/>
      <c r="EV24" s="2"/>
      <c r="EW24" s="2"/>
      <c r="EX24" s="7">
        <f aca="true" t="shared" si="122" ref="EX24:EX29">EQ24+ER24</f>
        <v>0</v>
      </c>
      <c r="EY24" s="14">
        <f aca="true" t="shared" si="123" ref="EY24:EY29">ES24/2</f>
        <v>0</v>
      </c>
      <c r="EZ24" s="6">
        <f aca="true" t="shared" si="124" ref="EZ24:EZ29">(ET24*3)+(EU24*5)+(EV24*5)+(EW24*20)</f>
        <v>0</v>
      </c>
      <c r="FA24" s="15">
        <f aca="true" t="shared" si="125" ref="FA24:FA29">EX24+EY24+EZ24</f>
        <v>0</v>
      </c>
      <c r="FB24" s="16"/>
      <c r="FC24" s="1"/>
      <c r="FD24" s="2"/>
      <c r="FE24" s="2"/>
      <c r="FF24" s="2"/>
      <c r="FG24" s="2"/>
      <c r="FH24" s="2"/>
      <c r="FI24" s="7">
        <f aca="true" t="shared" si="126" ref="FI24:FI29">FB24+FC24</f>
        <v>0</v>
      </c>
      <c r="FJ24" s="14">
        <f aca="true" t="shared" si="127" ref="FJ24:FJ29">FD24/2</f>
        <v>0</v>
      </c>
      <c r="FK24" s="6">
        <f aca="true" t="shared" si="128" ref="FK24:FK29">(FE24*3)+(FF24*5)+(FG24*5)+(FH24*20)</f>
        <v>0</v>
      </c>
      <c r="FL24" s="15">
        <f aca="true" t="shared" si="129" ref="FL24:FL29">FI24+FJ24+FK24</f>
        <v>0</v>
      </c>
      <c r="FM24" s="16"/>
      <c r="FN24" s="1"/>
      <c r="FO24" s="2"/>
      <c r="FP24" s="2"/>
      <c r="FQ24" s="2"/>
      <c r="FR24" s="2"/>
      <c r="FS24" s="2"/>
      <c r="FT24" s="7">
        <f aca="true" t="shared" si="130" ref="FT24:FT29">FM24+FN24</f>
        <v>0</v>
      </c>
      <c r="FU24" s="14">
        <f aca="true" t="shared" si="131" ref="FU24:FU29">FO24/2</f>
        <v>0</v>
      </c>
      <c r="FV24" s="6">
        <f aca="true" t="shared" si="132" ref="FV24:FV29">(FP24*3)+(FQ24*5)+(FR24*5)+(FS24*20)</f>
        <v>0</v>
      </c>
      <c r="FW24" s="15">
        <f aca="true" t="shared" si="133" ref="FW24:FW29">FT24+FU24+FV24</f>
        <v>0</v>
      </c>
      <c r="FX24" s="16"/>
      <c r="FY24" s="1"/>
      <c r="FZ24" s="2"/>
      <c r="GA24" s="2"/>
      <c r="GB24" s="2"/>
      <c r="GC24" s="2"/>
      <c r="GD24" s="2"/>
      <c r="GE24" s="7">
        <f aca="true" t="shared" si="134" ref="GE24:GE29">FX24+FY24</f>
        <v>0</v>
      </c>
      <c r="GF24" s="14">
        <f aca="true" t="shared" si="135" ref="GF24:GF29">FZ24/2</f>
        <v>0</v>
      </c>
      <c r="GG24" s="6">
        <f aca="true" t="shared" si="136" ref="GG24:GG29">(GA24*3)+(GB24*5)+(GC24*5)+(GD24*20)</f>
        <v>0</v>
      </c>
      <c r="GH24" s="15">
        <f aca="true" t="shared" si="137" ref="GH24:GH29">GE24+GF24+GG24</f>
        <v>0</v>
      </c>
      <c r="GI24" s="16"/>
      <c r="GJ24" s="1"/>
      <c r="GK24" s="2"/>
      <c r="GL24" s="2"/>
      <c r="GM24" s="2"/>
      <c r="GN24" s="2"/>
      <c r="GO24" s="2"/>
      <c r="GP24" s="7">
        <f aca="true" t="shared" si="138" ref="GP24:GP29">GI24+GJ24</f>
        <v>0</v>
      </c>
      <c r="GQ24" s="14">
        <f aca="true" t="shared" si="139" ref="GQ24:GQ29">GK24/2</f>
        <v>0</v>
      </c>
      <c r="GR24" s="6">
        <f aca="true" t="shared" si="140" ref="GR24:GR29">(GL24*3)+(GM24*5)+(GN24*5)+(GO24*20)</f>
        <v>0</v>
      </c>
      <c r="GS24" s="15">
        <f aca="true" t="shared" si="141" ref="GS24:GS29">GP24+GQ24+GR24</f>
        <v>0</v>
      </c>
      <c r="GT24" s="16"/>
      <c r="GU24" s="1"/>
      <c r="GV24" s="2"/>
      <c r="GW24" s="2"/>
      <c r="GX24" s="2"/>
      <c r="GY24" s="2"/>
      <c r="GZ24" s="2"/>
      <c r="HA24" s="7">
        <f aca="true" t="shared" si="142" ref="HA24:HA29">GT24+GU24</f>
        <v>0</v>
      </c>
      <c r="HB24" s="14">
        <f aca="true" t="shared" si="143" ref="HB24:HB29">GV24/2</f>
        <v>0</v>
      </c>
      <c r="HC24" s="6">
        <f aca="true" t="shared" si="144" ref="HC24:HC29">(GW24*3)+(GX24*5)+(GY24*5)+(GZ24*20)</f>
        <v>0</v>
      </c>
      <c r="HD24" s="15">
        <f aca="true" t="shared" si="145" ref="HD24:HD29">HA24+HB24+HC24</f>
        <v>0</v>
      </c>
      <c r="HE24" s="16"/>
      <c r="HF24" s="1"/>
      <c r="HG24" s="2"/>
      <c r="HH24" s="2"/>
      <c r="HI24" s="2"/>
      <c r="HJ24" s="2"/>
      <c r="HK24" s="2"/>
      <c r="HL24" s="7">
        <f aca="true" t="shared" si="146" ref="HL24:HL29">HE24+HF24</f>
        <v>0</v>
      </c>
      <c r="HM24" s="14">
        <f aca="true" t="shared" si="147" ref="HM24:HM29">HG24/2</f>
        <v>0</v>
      </c>
      <c r="HN24" s="6">
        <f aca="true" t="shared" si="148" ref="HN24:HN29">(HH24*3)+(HI24*5)+(HJ24*5)+(HK24*20)</f>
        <v>0</v>
      </c>
      <c r="HO24" s="15">
        <f aca="true" t="shared" si="149" ref="HO24:HO29">HL24+HM24+HN24</f>
        <v>0</v>
      </c>
      <c r="HP24" s="16"/>
      <c r="HQ24" s="1"/>
      <c r="HR24" s="2"/>
      <c r="HS24" s="2"/>
      <c r="HT24" s="2"/>
      <c r="HU24" s="2"/>
      <c r="HV24" s="2"/>
      <c r="HW24" s="7">
        <f aca="true" t="shared" si="150" ref="HW24:HW29">HP24+HQ24</f>
        <v>0</v>
      </c>
      <c r="HX24" s="14">
        <f aca="true" t="shared" si="151" ref="HX24:HX29">HR24/2</f>
        <v>0</v>
      </c>
      <c r="HY24" s="6">
        <f aca="true" t="shared" si="152" ref="HY24:HY29">(HS24*3)+(HT24*5)+(HU24*5)+(HV24*20)</f>
        <v>0</v>
      </c>
      <c r="HZ24" s="15">
        <f aca="true" t="shared" si="153" ref="HZ24:HZ29">HW24+HX24+HY24</f>
        <v>0</v>
      </c>
      <c r="IA24" s="16"/>
      <c r="IB24" s="1"/>
      <c r="IC24" s="2"/>
      <c r="ID24" s="2"/>
      <c r="IE24" s="2"/>
      <c r="IF24" s="2"/>
      <c r="IG24" s="2"/>
      <c r="IH24" s="7">
        <f aca="true" t="shared" si="154" ref="IH24:IH29">IA24+IB24</f>
        <v>0</v>
      </c>
      <c r="II24" s="14">
        <f aca="true" t="shared" si="155" ref="II24:II29">IC24/2</f>
        <v>0</v>
      </c>
      <c r="IJ24" s="6">
        <f aca="true" t="shared" si="156" ref="IJ24:IJ29">(ID24*3)+(IE24*5)+(IF24*5)+(IG24*20)</f>
        <v>0</v>
      </c>
      <c r="IK24" s="114">
        <f aca="true" t="shared" si="157" ref="IK24:IK29">IH24+II24+IJ24</f>
        <v>0</v>
      </c>
      <c r="IL24" s="115"/>
    </row>
    <row r="25" spans="1:246" ht="13.5" thickBot="1">
      <c r="A25" s="53">
        <v>8</v>
      </c>
      <c r="B25" s="102" t="s">
        <v>107</v>
      </c>
      <c r="C25" s="102"/>
      <c r="D25" s="58"/>
      <c r="E25" s="58" t="s">
        <v>98</v>
      </c>
      <c r="F25" s="58"/>
      <c r="G25" s="159">
        <f>IF(AND(OR($G$2="Y",$H$2="Y"),I25&lt;5,J25&lt;5),IF(AND(I25=I24,J25=J24),G24+1,1),"")</f>
      </c>
      <c r="H25" s="83">
        <f>IF(AND($H$2="Y",J25&gt;0,OR(AND(G25=1,G58=10),AND(G25=2,G67=20),AND(G25=3,G76=30),AND(G25=4,G86=40),AND(G25=5,G95=50),AND(G25=6,G104=60),AND(G25=7,G113=70),AND(G25=8,G122=80),AND(G25=9,G131=90),AND(G25=10,G140=100))),VLOOKUP(J25-1,SortLookup!$A$13:$B$16,2,FALSE),"")</f>
      </c>
      <c r="I25" s="84" t="str">
        <f>IF(ISNA(VLOOKUP(E25,SortLookup!$A$1:$B$5,2,FALSE))," ",VLOOKUP(E25,SortLookup!$A$1:$B$5,2,FALSE))</f>
        <v> </v>
      </c>
      <c r="J25" s="160" t="str">
        <f>IF(ISNA(VLOOKUP(F25,SortLookup!$A$7:$B$11,2,FALSE))," ",VLOOKUP(F25,SortLookup!$A$7:$B$11,2,FALSE))</f>
        <v> </v>
      </c>
      <c r="K25" s="161">
        <f t="shared" si="85"/>
        <v>14.75</v>
      </c>
      <c r="L25" s="67">
        <f t="shared" si="86"/>
        <v>7.25</v>
      </c>
      <c r="M25" s="65">
        <f t="shared" si="87"/>
        <v>5</v>
      </c>
      <c r="N25" s="70">
        <f t="shared" si="88"/>
        <v>2.5</v>
      </c>
      <c r="O25" s="162">
        <f t="shared" si="89"/>
        <v>5</v>
      </c>
      <c r="P25" s="79">
        <v>7.25</v>
      </c>
      <c r="Q25" s="75"/>
      <c r="R25" s="75"/>
      <c r="S25" s="75"/>
      <c r="T25" s="75"/>
      <c r="U25" s="75"/>
      <c r="V25" s="75"/>
      <c r="W25" s="76">
        <v>5</v>
      </c>
      <c r="X25" s="76">
        <v>0</v>
      </c>
      <c r="Y25" s="76">
        <v>1</v>
      </c>
      <c r="Z25" s="76">
        <v>0</v>
      </c>
      <c r="AA25" s="77">
        <v>0</v>
      </c>
      <c r="AB25" s="67">
        <f t="shared" si="90"/>
        <v>7.25</v>
      </c>
      <c r="AC25" s="66">
        <f t="shared" si="91"/>
        <v>2.5</v>
      </c>
      <c r="AD25" s="82">
        <f t="shared" si="92"/>
        <v>5</v>
      </c>
      <c r="AE25" s="81">
        <f t="shared" si="93"/>
        <v>14.75</v>
      </c>
      <c r="AF25" s="78"/>
      <c r="AG25" s="71"/>
      <c r="AH25" s="71"/>
      <c r="AI25" s="71"/>
      <c r="AJ25" s="72"/>
      <c r="AK25" s="72"/>
      <c r="AL25" s="72"/>
      <c r="AM25" s="72"/>
      <c r="AN25" s="74"/>
      <c r="AO25" s="64">
        <f>AF25+AG25+AH25+AI25</f>
        <v>0</v>
      </c>
      <c r="AP25" s="63">
        <f>AJ25/2</f>
        <v>0</v>
      </c>
      <c r="AQ25" s="80">
        <f>(AK25*3)+(AL25*5)+(AM25*5)+(AN25*20)</f>
        <v>0</v>
      </c>
      <c r="AR25" s="49">
        <f>AO25+AP25+AQ25</f>
        <v>0</v>
      </c>
      <c r="AS25" s="78"/>
      <c r="AT25" s="71"/>
      <c r="AU25" s="71"/>
      <c r="AV25" s="72"/>
      <c r="AW25" s="72"/>
      <c r="AX25" s="72"/>
      <c r="AY25" s="72"/>
      <c r="AZ25" s="74"/>
      <c r="BA25" s="64">
        <f>AS25+AT25+AU25</f>
        <v>0</v>
      </c>
      <c r="BB25" s="63">
        <f>AV25/2</f>
        <v>0</v>
      </c>
      <c r="BC25" s="80">
        <f>(AW25*3)+(AX25*5)+(AY25*5)+(AZ25*20)</f>
        <v>0</v>
      </c>
      <c r="BD25" s="49">
        <f>BA25+BB25+BC25</f>
        <v>0</v>
      </c>
      <c r="BE25" s="78"/>
      <c r="BF25" s="71"/>
      <c r="BG25" s="71"/>
      <c r="BH25" s="72"/>
      <c r="BI25" s="72"/>
      <c r="BJ25" s="72"/>
      <c r="BK25" s="72"/>
      <c r="BL25" s="74"/>
      <c r="BM25" s="64">
        <f>BE25+BF25+BG25</f>
        <v>0</v>
      </c>
      <c r="BN25" s="63">
        <f>BH25/2</f>
        <v>0</v>
      </c>
      <c r="BO25" s="80">
        <f>(BI25*3)+(BJ25*5)+(BK25*5)+(BL25*20)</f>
        <v>0</v>
      </c>
      <c r="BP25" s="49">
        <f>BM25+BN25+BO25</f>
        <v>0</v>
      </c>
      <c r="BQ25" s="1"/>
      <c r="BR25" s="1"/>
      <c r="BS25" s="1"/>
      <c r="BT25" s="2"/>
      <c r="BU25" s="2"/>
      <c r="BV25" s="2"/>
      <c r="BW25" s="2"/>
      <c r="BX25" s="2"/>
      <c r="BY25" s="7">
        <f t="shared" si="94"/>
        <v>0</v>
      </c>
      <c r="BZ25" s="14">
        <f t="shared" si="95"/>
        <v>0</v>
      </c>
      <c r="CA25" s="6">
        <f t="shared" si="96"/>
        <v>0</v>
      </c>
      <c r="CB25" s="15">
        <f t="shared" si="97"/>
        <v>0</v>
      </c>
      <c r="CC25" s="16"/>
      <c r="CD25" s="1"/>
      <c r="CE25" s="2"/>
      <c r="CF25" s="2"/>
      <c r="CG25" s="2"/>
      <c r="CH25" s="2"/>
      <c r="CI25" s="2"/>
      <c r="CJ25" s="7">
        <f t="shared" si="98"/>
        <v>0</v>
      </c>
      <c r="CK25" s="14">
        <f t="shared" si="99"/>
        <v>0</v>
      </c>
      <c r="CL25" s="6">
        <f t="shared" si="100"/>
        <v>0</v>
      </c>
      <c r="CM25" s="15">
        <f t="shared" si="101"/>
        <v>0</v>
      </c>
      <c r="CN25" s="16"/>
      <c r="CO25" s="1"/>
      <c r="CP25" s="2"/>
      <c r="CQ25" s="2"/>
      <c r="CR25" s="2"/>
      <c r="CS25" s="2"/>
      <c r="CT25" s="2"/>
      <c r="CU25" s="7">
        <f t="shared" si="102"/>
        <v>0</v>
      </c>
      <c r="CV25" s="14">
        <f t="shared" si="103"/>
        <v>0</v>
      </c>
      <c r="CW25" s="6">
        <f t="shared" si="104"/>
        <v>0</v>
      </c>
      <c r="CX25" s="15">
        <f t="shared" si="105"/>
        <v>0</v>
      </c>
      <c r="CY25" s="16"/>
      <c r="CZ25" s="1"/>
      <c r="DA25" s="2"/>
      <c r="DB25" s="2"/>
      <c r="DC25" s="2"/>
      <c r="DD25" s="2"/>
      <c r="DE25" s="2"/>
      <c r="DF25" s="7">
        <f t="shared" si="106"/>
        <v>0</v>
      </c>
      <c r="DG25" s="14">
        <f t="shared" si="107"/>
        <v>0</v>
      </c>
      <c r="DH25" s="6">
        <f t="shared" si="108"/>
        <v>0</v>
      </c>
      <c r="DI25" s="15">
        <f t="shared" si="109"/>
        <v>0</v>
      </c>
      <c r="DJ25" s="16"/>
      <c r="DK25" s="1"/>
      <c r="DL25" s="2"/>
      <c r="DM25" s="2"/>
      <c r="DN25" s="2"/>
      <c r="DO25" s="2"/>
      <c r="DP25" s="2"/>
      <c r="DQ25" s="7">
        <f t="shared" si="110"/>
        <v>0</v>
      </c>
      <c r="DR25" s="14">
        <f t="shared" si="111"/>
        <v>0</v>
      </c>
      <c r="DS25" s="6">
        <f t="shared" si="112"/>
        <v>0</v>
      </c>
      <c r="DT25" s="15">
        <f t="shared" si="113"/>
        <v>0</v>
      </c>
      <c r="DU25" s="16"/>
      <c r="DV25" s="1"/>
      <c r="DW25" s="2"/>
      <c r="DX25" s="2"/>
      <c r="DY25" s="2"/>
      <c r="DZ25" s="2"/>
      <c r="EA25" s="2"/>
      <c r="EB25" s="7">
        <f t="shared" si="114"/>
        <v>0</v>
      </c>
      <c r="EC25" s="14">
        <f t="shared" si="115"/>
        <v>0</v>
      </c>
      <c r="ED25" s="6">
        <f t="shared" si="116"/>
        <v>0</v>
      </c>
      <c r="EE25" s="15">
        <f t="shared" si="117"/>
        <v>0</v>
      </c>
      <c r="EF25" s="16"/>
      <c r="EG25" s="1"/>
      <c r="EH25" s="2"/>
      <c r="EI25" s="2"/>
      <c r="EJ25" s="2"/>
      <c r="EK25" s="2"/>
      <c r="EL25" s="2"/>
      <c r="EM25" s="7">
        <f t="shared" si="118"/>
        <v>0</v>
      </c>
      <c r="EN25" s="14">
        <f t="shared" si="119"/>
        <v>0</v>
      </c>
      <c r="EO25" s="6">
        <f t="shared" si="120"/>
        <v>0</v>
      </c>
      <c r="EP25" s="15">
        <f t="shared" si="121"/>
        <v>0</v>
      </c>
      <c r="EQ25" s="16"/>
      <c r="ER25" s="1"/>
      <c r="ES25" s="2"/>
      <c r="ET25" s="2"/>
      <c r="EU25" s="2"/>
      <c r="EV25" s="2"/>
      <c r="EW25" s="2"/>
      <c r="EX25" s="7">
        <f t="shared" si="122"/>
        <v>0</v>
      </c>
      <c r="EY25" s="14">
        <f t="shared" si="123"/>
        <v>0</v>
      </c>
      <c r="EZ25" s="6">
        <f t="shared" si="124"/>
        <v>0</v>
      </c>
      <c r="FA25" s="15">
        <f t="shared" si="125"/>
        <v>0</v>
      </c>
      <c r="FB25" s="16"/>
      <c r="FC25" s="1"/>
      <c r="FD25" s="2"/>
      <c r="FE25" s="2"/>
      <c r="FF25" s="2"/>
      <c r="FG25" s="2"/>
      <c r="FH25" s="2"/>
      <c r="FI25" s="7">
        <f t="shared" si="126"/>
        <v>0</v>
      </c>
      <c r="FJ25" s="14">
        <f t="shared" si="127"/>
        <v>0</v>
      </c>
      <c r="FK25" s="6">
        <f t="shared" si="128"/>
        <v>0</v>
      </c>
      <c r="FL25" s="15">
        <f t="shared" si="129"/>
        <v>0</v>
      </c>
      <c r="FM25" s="16"/>
      <c r="FN25" s="1"/>
      <c r="FO25" s="2"/>
      <c r="FP25" s="2"/>
      <c r="FQ25" s="2"/>
      <c r="FR25" s="2"/>
      <c r="FS25" s="2"/>
      <c r="FT25" s="7">
        <f t="shared" si="130"/>
        <v>0</v>
      </c>
      <c r="FU25" s="14">
        <f t="shared" si="131"/>
        <v>0</v>
      </c>
      <c r="FV25" s="6">
        <f t="shared" si="132"/>
        <v>0</v>
      </c>
      <c r="FW25" s="15">
        <f t="shared" si="133"/>
        <v>0</v>
      </c>
      <c r="FX25" s="16"/>
      <c r="FY25" s="1"/>
      <c r="FZ25" s="2"/>
      <c r="GA25" s="2"/>
      <c r="GB25" s="2"/>
      <c r="GC25" s="2"/>
      <c r="GD25" s="2"/>
      <c r="GE25" s="7">
        <f t="shared" si="134"/>
        <v>0</v>
      </c>
      <c r="GF25" s="14">
        <f t="shared" si="135"/>
        <v>0</v>
      </c>
      <c r="GG25" s="6">
        <f t="shared" si="136"/>
        <v>0</v>
      </c>
      <c r="GH25" s="15">
        <f t="shared" si="137"/>
        <v>0</v>
      </c>
      <c r="GI25" s="16"/>
      <c r="GJ25" s="1"/>
      <c r="GK25" s="2"/>
      <c r="GL25" s="2"/>
      <c r="GM25" s="2"/>
      <c r="GN25" s="2"/>
      <c r="GO25" s="2"/>
      <c r="GP25" s="7">
        <f t="shared" si="138"/>
        <v>0</v>
      </c>
      <c r="GQ25" s="14">
        <f t="shared" si="139"/>
        <v>0</v>
      </c>
      <c r="GR25" s="6">
        <f t="shared" si="140"/>
        <v>0</v>
      </c>
      <c r="GS25" s="15">
        <f t="shared" si="141"/>
        <v>0</v>
      </c>
      <c r="GT25" s="16"/>
      <c r="GU25" s="1"/>
      <c r="GV25" s="2"/>
      <c r="GW25" s="2"/>
      <c r="GX25" s="2"/>
      <c r="GY25" s="2"/>
      <c r="GZ25" s="2"/>
      <c r="HA25" s="7">
        <f t="shared" si="142"/>
        <v>0</v>
      </c>
      <c r="HB25" s="14">
        <f t="shared" si="143"/>
        <v>0</v>
      </c>
      <c r="HC25" s="6">
        <f t="shared" si="144"/>
        <v>0</v>
      </c>
      <c r="HD25" s="15">
        <f t="shared" si="145"/>
        <v>0</v>
      </c>
      <c r="HE25" s="16"/>
      <c r="HF25" s="1"/>
      <c r="HG25" s="2"/>
      <c r="HH25" s="2"/>
      <c r="HI25" s="2"/>
      <c r="HJ25" s="2"/>
      <c r="HK25" s="2"/>
      <c r="HL25" s="7">
        <f t="shared" si="146"/>
        <v>0</v>
      </c>
      <c r="HM25" s="14">
        <f t="shared" si="147"/>
        <v>0</v>
      </c>
      <c r="HN25" s="6">
        <f t="shared" si="148"/>
        <v>0</v>
      </c>
      <c r="HO25" s="15">
        <f t="shared" si="149"/>
        <v>0</v>
      </c>
      <c r="HP25" s="16"/>
      <c r="HQ25" s="1"/>
      <c r="HR25" s="2"/>
      <c r="HS25" s="2"/>
      <c r="HT25" s="2"/>
      <c r="HU25" s="2"/>
      <c r="HV25" s="2"/>
      <c r="HW25" s="7">
        <f t="shared" si="150"/>
        <v>0</v>
      </c>
      <c r="HX25" s="14">
        <f t="shared" si="151"/>
        <v>0</v>
      </c>
      <c r="HY25" s="6">
        <f t="shared" si="152"/>
        <v>0</v>
      </c>
      <c r="HZ25" s="15">
        <f t="shared" si="153"/>
        <v>0</v>
      </c>
      <c r="IA25" s="16"/>
      <c r="IB25" s="1"/>
      <c r="IC25" s="2"/>
      <c r="ID25" s="2"/>
      <c r="IE25" s="2"/>
      <c r="IF25" s="2"/>
      <c r="IG25" s="2"/>
      <c r="IH25" s="7">
        <f t="shared" si="154"/>
        <v>0</v>
      </c>
      <c r="II25" s="14">
        <f t="shared" si="155"/>
        <v>0</v>
      </c>
      <c r="IJ25" s="6">
        <f t="shared" si="156"/>
        <v>0</v>
      </c>
      <c r="IK25" s="114">
        <f t="shared" si="157"/>
        <v>0</v>
      </c>
      <c r="IL25" s="115"/>
    </row>
    <row r="26" spans="1:246" ht="11.25" customHeight="1" hidden="1">
      <c r="A26" s="85">
        <v>4</v>
      </c>
      <c r="B26" s="92"/>
      <c r="C26" s="92"/>
      <c r="D26" s="93"/>
      <c r="E26" s="93"/>
      <c r="F26" s="93"/>
      <c r="G26" s="155">
        <f>IF(AND(OR($G$2="Y",$H$2="Y"),I26&lt;5,J26&lt;5),IF(AND(I26=I25,J26=J25),G25+1,1),"")</f>
      </c>
      <c r="H26" s="94">
        <f>IF(AND($H$2="Y",J26&gt;0,OR(AND(G26=1,G37=10),AND(G26=2,G47=20),AND(G26=3,G71=30),AND(G26=4,G80=40),AND(G26=5,G90=50),AND(G26=6,G99=60),AND(G26=7,G108=70),AND(G26=8,G117=80),AND(G26=9,G126=90),AND(G26=10,G135=100))),VLOOKUP(J26-1,SortLookup!$A$13:$B$16,2,FALSE),"")</f>
      </c>
      <c r="I26" s="116" t="str">
        <f>IF(ISNA(VLOOKUP(E26,SortLookup!$A$1:$B$5,2,FALSE))," ",VLOOKUP(E26,SortLookup!$A$1:$B$5,2,FALSE))</f>
        <v> </v>
      </c>
      <c r="J26" s="156" t="str">
        <f>IF(ISNA(VLOOKUP(F26,SortLookup!$A$7:$B$11,2,FALSE))," ",VLOOKUP(F26,SortLookup!$A$7:$B$11,2,FALSE))</f>
        <v> </v>
      </c>
      <c r="K26" s="157">
        <f t="shared" si="85"/>
        <v>0</v>
      </c>
      <c r="L26" s="122">
        <f t="shared" si="86"/>
        <v>0</v>
      </c>
      <c r="M26" s="98">
        <f t="shared" si="87"/>
        <v>0</v>
      </c>
      <c r="N26" s="118">
        <f t="shared" si="88"/>
        <v>0</v>
      </c>
      <c r="O26" s="158">
        <f t="shared" si="89"/>
        <v>0</v>
      </c>
      <c r="P26" s="120"/>
      <c r="Q26" s="100"/>
      <c r="R26" s="100"/>
      <c r="S26" s="100"/>
      <c r="T26" s="100"/>
      <c r="U26" s="100"/>
      <c r="V26" s="100"/>
      <c r="W26" s="101"/>
      <c r="X26" s="101"/>
      <c r="Y26" s="101"/>
      <c r="Z26" s="101"/>
      <c r="AA26" s="121"/>
      <c r="AB26" s="122">
        <f t="shared" si="90"/>
        <v>0</v>
      </c>
      <c r="AC26" s="99">
        <f t="shared" si="91"/>
        <v>0</v>
      </c>
      <c r="AD26" s="112">
        <f t="shared" si="92"/>
        <v>0</v>
      </c>
      <c r="AE26" s="123">
        <f t="shared" si="93"/>
        <v>0</v>
      </c>
      <c r="AF26" s="78"/>
      <c r="AG26" s="71"/>
      <c r="AH26" s="71"/>
      <c r="AI26" s="71"/>
      <c r="AJ26" s="72"/>
      <c r="AK26" s="72"/>
      <c r="AL26" s="72"/>
      <c r="AM26" s="72"/>
      <c r="AN26" s="74"/>
      <c r="AO26" s="64">
        <f>AF26+AG26+AH26+AI26</f>
        <v>0</v>
      </c>
      <c r="AP26" s="63">
        <f>AJ26/2</f>
        <v>0</v>
      </c>
      <c r="AQ26" s="80">
        <f>(AK26*3)+(AL26*5)+(AM26*5)+(AN26*20)</f>
        <v>0</v>
      </c>
      <c r="AR26" s="49">
        <f>AO26+AP26+AQ26</f>
        <v>0</v>
      </c>
      <c r="AS26" s="78"/>
      <c r="AT26" s="71"/>
      <c r="AU26" s="71"/>
      <c r="AV26" s="72"/>
      <c r="AW26" s="72"/>
      <c r="AX26" s="72"/>
      <c r="AY26" s="72"/>
      <c r="AZ26" s="74"/>
      <c r="BA26" s="64">
        <f>AS26+AT26+AU26</f>
        <v>0</v>
      </c>
      <c r="BB26" s="63">
        <f>AV26/2</f>
        <v>0</v>
      </c>
      <c r="BC26" s="80">
        <f>(AW26*3)+(AX26*5)+(AY26*5)+(AZ26*20)</f>
        <v>0</v>
      </c>
      <c r="BD26" s="49">
        <f>BA26+BB26+BC26</f>
        <v>0</v>
      </c>
      <c r="BE26" s="78"/>
      <c r="BF26" s="71"/>
      <c r="BG26" s="71"/>
      <c r="BH26" s="72"/>
      <c r="BI26" s="72"/>
      <c r="BJ26" s="72"/>
      <c r="BK26" s="72"/>
      <c r="BL26" s="74"/>
      <c r="BM26" s="64">
        <f>BE26+BF26+BG26</f>
        <v>0</v>
      </c>
      <c r="BN26" s="63">
        <f>BH26/2</f>
        <v>0</v>
      </c>
      <c r="BO26" s="80">
        <f>(BI26*3)+(BJ26*5)+(BK26*5)+(BL26*20)</f>
        <v>0</v>
      </c>
      <c r="BP26" s="49">
        <f>BM26+BN26+BO26</f>
        <v>0</v>
      </c>
      <c r="BQ26" s="1"/>
      <c r="BR26" s="1"/>
      <c r="BS26" s="1"/>
      <c r="BT26" s="2"/>
      <c r="BU26" s="2"/>
      <c r="BV26" s="2"/>
      <c r="BW26" s="2"/>
      <c r="BX26" s="2"/>
      <c r="BY26" s="7">
        <f t="shared" si="94"/>
        <v>0</v>
      </c>
      <c r="BZ26" s="14">
        <f t="shared" si="95"/>
        <v>0</v>
      </c>
      <c r="CA26" s="6">
        <f t="shared" si="96"/>
        <v>0</v>
      </c>
      <c r="CB26" s="15">
        <f t="shared" si="97"/>
        <v>0</v>
      </c>
      <c r="CC26" s="16"/>
      <c r="CD26" s="1"/>
      <c r="CE26" s="2"/>
      <c r="CF26" s="2"/>
      <c r="CG26" s="2"/>
      <c r="CH26" s="2"/>
      <c r="CI26" s="2"/>
      <c r="CJ26" s="7">
        <f t="shared" si="98"/>
        <v>0</v>
      </c>
      <c r="CK26" s="14">
        <f t="shared" si="99"/>
        <v>0</v>
      </c>
      <c r="CL26" s="6">
        <f t="shared" si="100"/>
        <v>0</v>
      </c>
      <c r="CM26" s="15">
        <f t="shared" si="101"/>
        <v>0</v>
      </c>
      <c r="CN26" s="16"/>
      <c r="CO26" s="1"/>
      <c r="CP26" s="2"/>
      <c r="CQ26" s="2"/>
      <c r="CR26" s="2"/>
      <c r="CS26" s="2"/>
      <c r="CT26" s="2"/>
      <c r="CU26" s="7">
        <f t="shared" si="102"/>
        <v>0</v>
      </c>
      <c r="CV26" s="14">
        <f t="shared" si="103"/>
        <v>0</v>
      </c>
      <c r="CW26" s="6">
        <f t="shared" si="104"/>
        <v>0</v>
      </c>
      <c r="CX26" s="15">
        <f t="shared" si="105"/>
        <v>0</v>
      </c>
      <c r="CY26" s="16"/>
      <c r="CZ26" s="1"/>
      <c r="DA26" s="2"/>
      <c r="DB26" s="2"/>
      <c r="DC26" s="2"/>
      <c r="DD26" s="2"/>
      <c r="DE26" s="2"/>
      <c r="DF26" s="7">
        <f t="shared" si="106"/>
        <v>0</v>
      </c>
      <c r="DG26" s="14">
        <f t="shared" si="107"/>
        <v>0</v>
      </c>
      <c r="DH26" s="6">
        <f t="shared" si="108"/>
        <v>0</v>
      </c>
      <c r="DI26" s="15">
        <f t="shared" si="109"/>
        <v>0</v>
      </c>
      <c r="DJ26" s="16"/>
      <c r="DK26" s="1"/>
      <c r="DL26" s="2"/>
      <c r="DM26" s="2"/>
      <c r="DN26" s="2"/>
      <c r="DO26" s="2"/>
      <c r="DP26" s="2"/>
      <c r="DQ26" s="7">
        <f t="shared" si="110"/>
        <v>0</v>
      </c>
      <c r="DR26" s="14">
        <f t="shared" si="111"/>
        <v>0</v>
      </c>
      <c r="DS26" s="6">
        <f t="shared" si="112"/>
        <v>0</v>
      </c>
      <c r="DT26" s="15">
        <f t="shared" si="113"/>
        <v>0</v>
      </c>
      <c r="DU26" s="16"/>
      <c r="DV26" s="1"/>
      <c r="DW26" s="2"/>
      <c r="DX26" s="2"/>
      <c r="DY26" s="2"/>
      <c r="DZ26" s="2"/>
      <c r="EA26" s="2"/>
      <c r="EB26" s="7">
        <f t="shared" si="114"/>
        <v>0</v>
      </c>
      <c r="EC26" s="14">
        <f t="shared" si="115"/>
        <v>0</v>
      </c>
      <c r="ED26" s="6">
        <f t="shared" si="116"/>
        <v>0</v>
      </c>
      <c r="EE26" s="15">
        <f t="shared" si="117"/>
        <v>0</v>
      </c>
      <c r="EF26" s="16"/>
      <c r="EG26" s="1"/>
      <c r="EH26" s="2"/>
      <c r="EI26" s="2"/>
      <c r="EJ26" s="2"/>
      <c r="EK26" s="2"/>
      <c r="EL26" s="2"/>
      <c r="EM26" s="7">
        <f t="shared" si="118"/>
        <v>0</v>
      </c>
      <c r="EN26" s="14">
        <f t="shared" si="119"/>
        <v>0</v>
      </c>
      <c r="EO26" s="6">
        <f t="shared" si="120"/>
        <v>0</v>
      </c>
      <c r="EP26" s="15">
        <f t="shared" si="121"/>
        <v>0</v>
      </c>
      <c r="EQ26" s="16"/>
      <c r="ER26" s="1"/>
      <c r="ES26" s="2"/>
      <c r="ET26" s="2"/>
      <c r="EU26" s="2"/>
      <c r="EV26" s="2"/>
      <c r="EW26" s="2"/>
      <c r="EX26" s="7">
        <f t="shared" si="122"/>
        <v>0</v>
      </c>
      <c r="EY26" s="14">
        <f t="shared" si="123"/>
        <v>0</v>
      </c>
      <c r="EZ26" s="6">
        <f t="shared" si="124"/>
        <v>0</v>
      </c>
      <c r="FA26" s="15">
        <f t="shared" si="125"/>
        <v>0</v>
      </c>
      <c r="FB26" s="16"/>
      <c r="FC26" s="1"/>
      <c r="FD26" s="2"/>
      <c r="FE26" s="2"/>
      <c r="FF26" s="2"/>
      <c r="FG26" s="2"/>
      <c r="FH26" s="2"/>
      <c r="FI26" s="7">
        <f t="shared" si="126"/>
        <v>0</v>
      </c>
      <c r="FJ26" s="14">
        <f t="shared" si="127"/>
        <v>0</v>
      </c>
      <c r="FK26" s="6">
        <f t="shared" si="128"/>
        <v>0</v>
      </c>
      <c r="FL26" s="15">
        <f t="shared" si="129"/>
        <v>0</v>
      </c>
      <c r="FM26" s="16"/>
      <c r="FN26" s="1"/>
      <c r="FO26" s="2"/>
      <c r="FP26" s="2"/>
      <c r="FQ26" s="2"/>
      <c r="FR26" s="2"/>
      <c r="FS26" s="2"/>
      <c r="FT26" s="7">
        <f t="shared" si="130"/>
        <v>0</v>
      </c>
      <c r="FU26" s="14">
        <f t="shared" si="131"/>
        <v>0</v>
      </c>
      <c r="FV26" s="6">
        <f t="shared" si="132"/>
        <v>0</v>
      </c>
      <c r="FW26" s="15">
        <f t="shared" si="133"/>
        <v>0</v>
      </c>
      <c r="FX26" s="16"/>
      <c r="FY26" s="1"/>
      <c r="FZ26" s="2"/>
      <c r="GA26" s="2"/>
      <c r="GB26" s="2"/>
      <c r="GC26" s="2"/>
      <c r="GD26" s="2"/>
      <c r="GE26" s="7">
        <f t="shared" si="134"/>
        <v>0</v>
      </c>
      <c r="GF26" s="14">
        <f t="shared" si="135"/>
        <v>0</v>
      </c>
      <c r="GG26" s="6">
        <f t="shared" si="136"/>
        <v>0</v>
      </c>
      <c r="GH26" s="15">
        <f t="shared" si="137"/>
        <v>0</v>
      </c>
      <c r="GI26" s="16"/>
      <c r="GJ26" s="1"/>
      <c r="GK26" s="2"/>
      <c r="GL26" s="2"/>
      <c r="GM26" s="2"/>
      <c r="GN26" s="2"/>
      <c r="GO26" s="2"/>
      <c r="GP26" s="7">
        <f t="shared" si="138"/>
        <v>0</v>
      </c>
      <c r="GQ26" s="14">
        <f t="shared" si="139"/>
        <v>0</v>
      </c>
      <c r="GR26" s="6">
        <f t="shared" si="140"/>
        <v>0</v>
      </c>
      <c r="GS26" s="15">
        <f t="shared" si="141"/>
        <v>0</v>
      </c>
      <c r="GT26" s="16"/>
      <c r="GU26" s="1"/>
      <c r="GV26" s="2"/>
      <c r="GW26" s="2"/>
      <c r="GX26" s="2"/>
      <c r="GY26" s="2"/>
      <c r="GZ26" s="2"/>
      <c r="HA26" s="7">
        <f t="shared" si="142"/>
        <v>0</v>
      </c>
      <c r="HB26" s="14">
        <f t="shared" si="143"/>
        <v>0</v>
      </c>
      <c r="HC26" s="6">
        <f t="shared" si="144"/>
        <v>0</v>
      </c>
      <c r="HD26" s="15">
        <f t="shared" si="145"/>
        <v>0</v>
      </c>
      <c r="HE26" s="16"/>
      <c r="HF26" s="1"/>
      <c r="HG26" s="2"/>
      <c r="HH26" s="2"/>
      <c r="HI26" s="2"/>
      <c r="HJ26" s="2"/>
      <c r="HK26" s="2"/>
      <c r="HL26" s="7">
        <f t="shared" si="146"/>
        <v>0</v>
      </c>
      <c r="HM26" s="14">
        <f t="shared" si="147"/>
        <v>0</v>
      </c>
      <c r="HN26" s="6">
        <f t="shared" si="148"/>
        <v>0</v>
      </c>
      <c r="HO26" s="15">
        <f t="shared" si="149"/>
        <v>0</v>
      </c>
      <c r="HP26" s="16"/>
      <c r="HQ26" s="1"/>
      <c r="HR26" s="2"/>
      <c r="HS26" s="2"/>
      <c r="HT26" s="2"/>
      <c r="HU26" s="2"/>
      <c r="HV26" s="2"/>
      <c r="HW26" s="7">
        <f t="shared" si="150"/>
        <v>0</v>
      </c>
      <c r="HX26" s="14">
        <f t="shared" si="151"/>
        <v>0</v>
      </c>
      <c r="HY26" s="6">
        <f t="shared" si="152"/>
        <v>0</v>
      </c>
      <c r="HZ26" s="15">
        <f t="shared" si="153"/>
        <v>0</v>
      </c>
      <c r="IA26" s="16"/>
      <c r="IB26" s="1"/>
      <c r="IC26" s="2"/>
      <c r="ID26" s="2"/>
      <c r="IE26" s="2"/>
      <c r="IF26" s="2"/>
      <c r="IG26" s="2"/>
      <c r="IH26" s="7">
        <f t="shared" si="154"/>
        <v>0</v>
      </c>
      <c r="II26" s="14">
        <f t="shared" si="155"/>
        <v>0</v>
      </c>
      <c r="IJ26" s="6">
        <f t="shared" si="156"/>
        <v>0</v>
      </c>
      <c r="IK26" s="114">
        <f t="shared" si="157"/>
        <v>0</v>
      </c>
      <c r="IL26" s="115"/>
    </row>
    <row r="27" spans="1:246" ht="12.75" hidden="1">
      <c r="A27" s="53">
        <v>5</v>
      </c>
      <c r="B27" s="51"/>
      <c r="C27" s="51"/>
      <c r="D27" s="52"/>
      <c r="E27" s="52"/>
      <c r="F27" s="52"/>
      <c r="G27" s="50">
        <f>IF(AND(OR($G$2="Y",$H$2="Y"),I27&lt;5,J27&lt;5),IF(AND(I27=I26,J27=J26),G26+1,1),"")</f>
      </c>
      <c r="H27" s="43">
        <f>IF(AND($H$2="Y",J27&gt;0,OR(AND(G27=1,G54=10),AND(G27=2,G63=20),AND(G27=3,G72=30),AND(G27=4,G81=40),AND(G27=5,G91=50),AND(G27=6,G100=60),AND(G27=7,G109=70),AND(G27=8,G118=80),AND(G27=9,G127=90),AND(G27=10,G136=100))),VLOOKUP(J27-1,SortLookup!$A$13:$B$16,2,FALSE),"")</f>
      </c>
      <c r="I27" s="44" t="str">
        <f>IF(ISNA(VLOOKUP(E27,SortLookup!$A$1:$B$5,2,FALSE))," ",VLOOKUP(E27,SortLookup!$A$1:$B$5,2,FALSE))</f>
        <v> </v>
      </c>
      <c r="J27" s="61" t="str">
        <f>IF(ISNA(VLOOKUP(F27,SortLookup!$A$7:$B$11,2,FALSE))," ",VLOOKUP(F27,SortLookup!$A$7:$B$11,2,FALSE))</f>
        <v> </v>
      </c>
      <c r="K27" s="45">
        <f t="shared" si="85"/>
        <v>0</v>
      </c>
      <c r="L27" s="64">
        <f t="shared" si="86"/>
        <v>0</v>
      </c>
      <c r="M27" s="46">
        <f t="shared" si="87"/>
        <v>0</v>
      </c>
      <c r="N27" s="47">
        <f t="shared" si="88"/>
        <v>0</v>
      </c>
      <c r="O27" s="48">
        <f t="shared" si="89"/>
        <v>0</v>
      </c>
      <c r="P27" s="78"/>
      <c r="Q27" s="71"/>
      <c r="R27" s="71"/>
      <c r="S27" s="71"/>
      <c r="T27" s="71"/>
      <c r="U27" s="71"/>
      <c r="V27" s="71"/>
      <c r="W27" s="72"/>
      <c r="X27" s="72"/>
      <c r="Y27" s="72"/>
      <c r="Z27" s="72"/>
      <c r="AA27" s="74"/>
      <c r="AB27" s="64">
        <f t="shared" si="90"/>
        <v>0</v>
      </c>
      <c r="AC27" s="63">
        <f t="shared" si="91"/>
        <v>0</v>
      </c>
      <c r="AD27" s="80">
        <f t="shared" si="92"/>
        <v>0</v>
      </c>
      <c r="AE27" s="49">
        <f t="shared" si="93"/>
        <v>0</v>
      </c>
      <c r="AF27" s="78"/>
      <c r="AG27" s="71"/>
      <c r="AH27" s="71"/>
      <c r="AI27" s="71"/>
      <c r="AJ27" s="72"/>
      <c r="AK27" s="72"/>
      <c r="AL27" s="72"/>
      <c r="AM27" s="72"/>
      <c r="AN27" s="74"/>
      <c r="AO27" s="64">
        <f>AF27+AG27+AH27+AI27</f>
        <v>0</v>
      </c>
      <c r="AP27" s="63">
        <f>AJ27/2</f>
        <v>0</v>
      </c>
      <c r="AQ27" s="80">
        <f>(AK27*3)+(AL27*5)+(AM27*5)+(AN27*20)</f>
        <v>0</v>
      </c>
      <c r="AR27" s="49">
        <f>AO27+AP27+AQ27</f>
        <v>0</v>
      </c>
      <c r="AS27" s="78"/>
      <c r="AT27" s="71"/>
      <c r="AU27" s="71"/>
      <c r="AV27" s="72"/>
      <c r="AW27" s="72"/>
      <c r="AX27" s="72"/>
      <c r="AY27" s="72"/>
      <c r="AZ27" s="74"/>
      <c r="BA27" s="64">
        <f>AS27+AT27+AU27</f>
        <v>0</v>
      </c>
      <c r="BB27" s="63">
        <f>AV27/2</f>
        <v>0</v>
      </c>
      <c r="BC27" s="80">
        <f>(AW27*3)+(AX27*5)+(AY27*5)+(AZ27*20)</f>
        <v>0</v>
      </c>
      <c r="BD27" s="49">
        <f>BA27+BB27+BC27</f>
        <v>0</v>
      </c>
      <c r="BE27" s="78"/>
      <c r="BF27" s="71"/>
      <c r="BG27" s="71"/>
      <c r="BH27" s="72"/>
      <c r="BI27" s="72"/>
      <c r="BJ27" s="72"/>
      <c r="BK27" s="72"/>
      <c r="BL27" s="74"/>
      <c r="BM27" s="64">
        <f>BE27+BF27+BG27</f>
        <v>0</v>
      </c>
      <c r="BN27" s="63">
        <f>BH27/2</f>
        <v>0</v>
      </c>
      <c r="BO27" s="80">
        <f>(BI27*3)+(BJ27*5)+(BK27*5)+(BL27*20)</f>
        <v>0</v>
      </c>
      <c r="BP27" s="49">
        <f>BM27+BN27+BO27</f>
        <v>0</v>
      </c>
      <c r="BQ27" s="1"/>
      <c r="BR27" s="1"/>
      <c r="BS27" s="1"/>
      <c r="BT27" s="2"/>
      <c r="BU27" s="2"/>
      <c r="BV27" s="2"/>
      <c r="BW27" s="2"/>
      <c r="BX27" s="2"/>
      <c r="BY27" s="7">
        <f t="shared" si="94"/>
        <v>0</v>
      </c>
      <c r="BZ27" s="14">
        <f t="shared" si="95"/>
        <v>0</v>
      </c>
      <c r="CA27" s="6">
        <f t="shared" si="96"/>
        <v>0</v>
      </c>
      <c r="CB27" s="15">
        <f t="shared" si="97"/>
        <v>0</v>
      </c>
      <c r="CC27" s="16"/>
      <c r="CD27" s="1"/>
      <c r="CE27" s="2"/>
      <c r="CF27" s="2"/>
      <c r="CG27" s="2"/>
      <c r="CH27" s="2"/>
      <c r="CI27" s="2"/>
      <c r="CJ27" s="7">
        <f t="shared" si="98"/>
        <v>0</v>
      </c>
      <c r="CK27" s="14">
        <f t="shared" si="99"/>
        <v>0</v>
      </c>
      <c r="CL27" s="6">
        <f t="shared" si="100"/>
        <v>0</v>
      </c>
      <c r="CM27" s="15">
        <f t="shared" si="101"/>
        <v>0</v>
      </c>
      <c r="CN27" s="16"/>
      <c r="CO27" s="1"/>
      <c r="CP27" s="2"/>
      <c r="CQ27" s="2"/>
      <c r="CR27" s="2"/>
      <c r="CS27" s="2"/>
      <c r="CT27" s="2"/>
      <c r="CU27" s="7">
        <f t="shared" si="102"/>
        <v>0</v>
      </c>
      <c r="CV27" s="14">
        <f t="shared" si="103"/>
        <v>0</v>
      </c>
      <c r="CW27" s="6">
        <f t="shared" si="104"/>
        <v>0</v>
      </c>
      <c r="CX27" s="15">
        <f t="shared" si="105"/>
        <v>0</v>
      </c>
      <c r="CY27" s="16"/>
      <c r="CZ27" s="1"/>
      <c r="DA27" s="2"/>
      <c r="DB27" s="2"/>
      <c r="DC27" s="2"/>
      <c r="DD27" s="2"/>
      <c r="DE27" s="2"/>
      <c r="DF27" s="7">
        <f t="shared" si="106"/>
        <v>0</v>
      </c>
      <c r="DG27" s="14">
        <f t="shared" si="107"/>
        <v>0</v>
      </c>
      <c r="DH27" s="6">
        <f t="shared" si="108"/>
        <v>0</v>
      </c>
      <c r="DI27" s="15">
        <f t="shared" si="109"/>
        <v>0</v>
      </c>
      <c r="DJ27" s="16"/>
      <c r="DK27" s="1"/>
      <c r="DL27" s="2"/>
      <c r="DM27" s="2"/>
      <c r="DN27" s="2"/>
      <c r="DO27" s="2"/>
      <c r="DP27" s="2"/>
      <c r="DQ27" s="7">
        <f t="shared" si="110"/>
        <v>0</v>
      </c>
      <c r="DR27" s="14">
        <f t="shared" si="111"/>
        <v>0</v>
      </c>
      <c r="DS27" s="6">
        <f t="shared" si="112"/>
        <v>0</v>
      </c>
      <c r="DT27" s="15">
        <f t="shared" si="113"/>
        <v>0</v>
      </c>
      <c r="DU27" s="16"/>
      <c r="DV27" s="1"/>
      <c r="DW27" s="2"/>
      <c r="DX27" s="2"/>
      <c r="DY27" s="2"/>
      <c r="DZ27" s="2"/>
      <c r="EA27" s="2"/>
      <c r="EB27" s="7">
        <f t="shared" si="114"/>
        <v>0</v>
      </c>
      <c r="EC27" s="14">
        <f t="shared" si="115"/>
        <v>0</v>
      </c>
      <c r="ED27" s="6">
        <f t="shared" si="116"/>
        <v>0</v>
      </c>
      <c r="EE27" s="15">
        <f t="shared" si="117"/>
        <v>0</v>
      </c>
      <c r="EF27" s="16"/>
      <c r="EG27" s="1"/>
      <c r="EH27" s="2"/>
      <c r="EI27" s="2"/>
      <c r="EJ27" s="2"/>
      <c r="EK27" s="2"/>
      <c r="EL27" s="2"/>
      <c r="EM27" s="7">
        <f t="shared" si="118"/>
        <v>0</v>
      </c>
      <c r="EN27" s="14">
        <f t="shared" si="119"/>
        <v>0</v>
      </c>
      <c r="EO27" s="6">
        <f t="shared" si="120"/>
        <v>0</v>
      </c>
      <c r="EP27" s="15">
        <f t="shared" si="121"/>
        <v>0</v>
      </c>
      <c r="EQ27" s="16"/>
      <c r="ER27" s="1"/>
      <c r="ES27" s="2"/>
      <c r="ET27" s="2"/>
      <c r="EU27" s="2"/>
      <c r="EV27" s="2"/>
      <c r="EW27" s="2"/>
      <c r="EX27" s="7">
        <f t="shared" si="122"/>
        <v>0</v>
      </c>
      <c r="EY27" s="14">
        <f t="shared" si="123"/>
        <v>0</v>
      </c>
      <c r="EZ27" s="6">
        <f t="shared" si="124"/>
        <v>0</v>
      </c>
      <c r="FA27" s="15">
        <f t="shared" si="125"/>
        <v>0</v>
      </c>
      <c r="FB27" s="16"/>
      <c r="FC27" s="1"/>
      <c r="FD27" s="2"/>
      <c r="FE27" s="2"/>
      <c r="FF27" s="2"/>
      <c r="FG27" s="2"/>
      <c r="FH27" s="2"/>
      <c r="FI27" s="7">
        <f t="shared" si="126"/>
        <v>0</v>
      </c>
      <c r="FJ27" s="14">
        <f t="shared" si="127"/>
        <v>0</v>
      </c>
      <c r="FK27" s="6">
        <f t="shared" si="128"/>
        <v>0</v>
      </c>
      <c r="FL27" s="15">
        <f t="shared" si="129"/>
        <v>0</v>
      </c>
      <c r="FM27" s="16"/>
      <c r="FN27" s="1"/>
      <c r="FO27" s="2"/>
      <c r="FP27" s="2"/>
      <c r="FQ27" s="2"/>
      <c r="FR27" s="2"/>
      <c r="FS27" s="2"/>
      <c r="FT27" s="7">
        <f t="shared" si="130"/>
        <v>0</v>
      </c>
      <c r="FU27" s="14">
        <f t="shared" si="131"/>
        <v>0</v>
      </c>
      <c r="FV27" s="6">
        <f t="shared" si="132"/>
        <v>0</v>
      </c>
      <c r="FW27" s="15">
        <f t="shared" si="133"/>
        <v>0</v>
      </c>
      <c r="FX27" s="16"/>
      <c r="FY27" s="1"/>
      <c r="FZ27" s="2"/>
      <c r="GA27" s="2"/>
      <c r="GB27" s="2"/>
      <c r="GC27" s="2"/>
      <c r="GD27" s="2"/>
      <c r="GE27" s="7">
        <f t="shared" si="134"/>
        <v>0</v>
      </c>
      <c r="GF27" s="14">
        <f t="shared" si="135"/>
        <v>0</v>
      </c>
      <c r="GG27" s="6">
        <f t="shared" si="136"/>
        <v>0</v>
      </c>
      <c r="GH27" s="15">
        <f t="shared" si="137"/>
        <v>0</v>
      </c>
      <c r="GI27" s="16"/>
      <c r="GJ27" s="1"/>
      <c r="GK27" s="2"/>
      <c r="GL27" s="2"/>
      <c r="GM27" s="2"/>
      <c r="GN27" s="2"/>
      <c r="GO27" s="2"/>
      <c r="GP27" s="7">
        <f t="shared" si="138"/>
        <v>0</v>
      </c>
      <c r="GQ27" s="14">
        <f t="shared" si="139"/>
        <v>0</v>
      </c>
      <c r="GR27" s="6">
        <f t="shared" si="140"/>
        <v>0</v>
      </c>
      <c r="GS27" s="15">
        <f t="shared" si="141"/>
        <v>0</v>
      </c>
      <c r="GT27" s="16"/>
      <c r="GU27" s="1"/>
      <c r="GV27" s="2"/>
      <c r="GW27" s="2"/>
      <c r="GX27" s="2"/>
      <c r="GY27" s="2"/>
      <c r="GZ27" s="2"/>
      <c r="HA27" s="7">
        <f t="shared" si="142"/>
        <v>0</v>
      </c>
      <c r="HB27" s="14">
        <f t="shared" si="143"/>
        <v>0</v>
      </c>
      <c r="HC27" s="6">
        <f t="shared" si="144"/>
        <v>0</v>
      </c>
      <c r="HD27" s="15">
        <f t="shared" si="145"/>
        <v>0</v>
      </c>
      <c r="HE27" s="16"/>
      <c r="HF27" s="1"/>
      <c r="HG27" s="2"/>
      <c r="HH27" s="2"/>
      <c r="HI27" s="2"/>
      <c r="HJ27" s="2"/>
      <c r="HK27" s="2"/>
      <c r="HL27" s="7">
        <f t="shared" si="146"/>
        <v>0</v>
      </c>
      <c r="HM27" s="14">
        <f t="shared" si="147"/>
        <v>0</v>
      </c>
      <c r="HN27" s="6">
        <f t="shared" si="148"/>
        <v>0</v>
      </c>
      <c r="HO27" s="15">
        <f t="shared" si="149"/>
        <v>0</v>
      </c>
      <c r="HP27" s="16"/>
      <c r="HQ27" s="1"/>
      <c r="HR27" s="2"/>
      <c r="HS27" s="2"/>
      <c r="HT27" s="2"/>
      <c r="HU27" s="2"/>
      <c r="HV27" s="2"/>
      <c r="HW27" s="7">
        <f t="shared" si="150"/>
        <v>0</v>
      </c>
      <c r="HX27" s="14">
        <f t="shared" si="151"/>
        <v>0</v>
      </c>
      <c r="HY27" s="6">
        <f t="shared" si="152"/>
        <v>0</v>
      </c>
      <c r="HZ27" s="15">
        <f t="shared" si="153"/>
        <v>0</v>
      </c>
      <c r="IA27" s="16"/>
      <c r="IB27" s="1"/>
      <c r="IC27" s="2"/>
      <c r="ID27" s="2"/>
      <c r="IE27" s="2"/>
      <c r="IF27" s="2"/>
      <c r="IG27" s="2"/>
      <c r="IH27" s="7">
        <f t="shared" si="154"/>
        <v>0</v>
      </c>
      <c r="II27" s="14">
        <f t="shared" si="155"/>
        <v>0</v>
      </c>
      <c r="IJ27" s="6">
        <f t="shared" si="156"/>
        <v>0</v>
      </c>
      <c r="IK27" s="114">
        <f t="shared" si="157"/>
        <v>0</v>
      </c>
      <c r="IL27" s="115"/>
    </row>
    <row r="28" spans="1:246" ht="12.75" hidden="1">
      <c r="A28" s="53">
        <v>6</v>
      </c>
      <c r="B28" s="51"/>
      <c r="C28" s="51"/>
      <c r="D28" s="52"/>
      <c r="E28" s="52"/>
      <c r="F28" s="52"/>
      <c r="G28" s="50">
        <f>IF(AND(OR($G$2="Y",$H$2="Y"),I28&lt;5,J28&lt;5),IF(AND(I28=I27,J28=J27),G27+1,1),"")</f>
      </c>
      <c r="H28" s="43">
        <f>IF(AND($H$2="Y",J28&gt;0,OR(AND(G28=1,G55=10),AND(G28=2,G64=20),AND(G28=3,G73=30),AND(G28=4,G82=40),AND(G28=5,G92=50),AND(G28=6,G101=60),AND(G28=7,G110=70),AND(G28=8,G119=80),AND(G28=9,G128=90),AND(G28=10,G137=100))),VLOOKUP(J28-1,SortLookup!$A$13:$B$16,2,FALSE),"")</f>
      </c>
      <c r="I28" s="44" t="str">
        <f>IF(ISNA(VLOOKUP(E28,SortLookup!$A$1:$B$5,2,FALSE))," ",VLOOKUP(E28,SortLookup!$A$1:$B$5,2,FALSE))</f>
        <v> </v>
      </c>
      <c r="J28" s="61" t="str">
        <f>IF(ISNA(VLOOKUP(F28,SortLookup!$A$7:$B$11,2,FALSE))," ",VLOOKUP(F28,SortLookup!$A$7:$B$11,2,FALSE))</f>
        <v> </v>
      </c>
      <c r="K28" s="45">
        <f t="shared" si="85"/>
        <v>0</v>
      </c>
      <c r="L28" s="64">
        <f t="shared" si="86"/>
        <v>0</v>
      </c>
      <c r="M28" s="46">
        <f t="shared" si="87"/>
        <v>0</v>
      </c>
      <c r="N28" s="47">
        <f t="shared" si="88"/>
        <v>0</v>
      </c>
      <c r="O28" s="48">
        <f t="shared" si="89"/>
        <v>0</v>
      </c>
      <c r="P28" s="78"/>
      <c r="Q28" s="71"/>
      <c r="R28" s="71"/>
      <c r="S28" s="71"/>
      <c r="T28" s="71"/>
      <c r="U28" s="71"/>
      <c r="V28" s="71"/>
      <c r="W28" s="72"/>
      <c r="X28" s="72"/>
      <c r="Y28" s="72"/>
      <c r="Z28" s="72"/>
      <c r="AA28" s="74"/>
      <c r="AB28" s="64">
        <f t="shared" si="90"/>
        <v>0</v>
      </c>
      <c r="AC28" s="63">
        <f t="shared" si="91"/>
        <v>0</v>
      </c>
      <c r="AD28" s="80">
        <f t="shared" si="92"/>
        <v>0</v>
      </c>
      <c r="AE28" s="49">
        <f t="shared" si="93"/>
        <v>0</v>
      </c>
      <c r="AF28" s="78"/>
      <c r="AG28" s="71"/>
      <c r="AH28" s="71"/>
      <c r="AI28" s="71"/>
      <c r="AJ28" s="72"/>
      <c r="AK28" s="72"/>
      <c r="AL28" s="72"/>
      <c r="AM28" s="72"/>
      <c r="AN28" s="74"/>
      <c r="AO28" s="64">
        <f>AF28+AG28+AH28+AI28</f>
        <v>0</v>
      </c>
      <c r="AP28" s="63">
        <f>AJ28/2</f>
        <v>0</v>
      </c>
      <c r="AQ28" s="80">
        <f>(AK28*3)+(AL28*5)+(AM28*5)+(AN28*20)</f>
        <v>0</v>
      </c>
      <c r="AR28" s="49">
        <f>AO28+AP28+AQ28</f>
        <v>0</v>
      </c>
      <c r="AS28" s="78"/>
      <c r="AT28" s="71"/>
      <c r="AU28" s="71"/>
      <c r="AV28" s="72"/>
      <c r="AW28" s="72"/>
      <c r="AX28" s="72"/>
      <c r="AY28" s="72"/>
      <c r="AZ28" s="74"/>
      <c r="BA28" s="64">
        <f>AS28+AT28+AU28</f>
        <v>0</v>
      </c>
      <c r="BB28" s="63">
        <f>AV28/2</f>
        <v>0</v>
      </c>
      <c r="BC28" s="80">
        <f>(AW28*3)+(AX28*5)+(AY28*5)+(AZ28*20)</f>
        <v>0</v>
      </c>
      <c r="BD28" s="49">
        <f>BA28+BB28+BC28</f>
        <v>0</v>
      </c>
      <c r="BE28" s="78"/>
      <c r="BF28" s="71"/>
      <c r="BG28" s="71"/>
      <c r="BH28" s="72"/>
      <c r="BI28" s="72"/>
      <c r="BJ28" s="72"/>
      <c r="BK28" s="72"/>
      <c r="BL28" s="74"/>
      <c r="BM28" s="64">
        <f>BE28+BF28+BG28</f>
        <v>0</v>
      </c>
      <c r="BN28" s="63">
        <f>BH28/2</f>
        <v>0</v>
      </c>
      <c r="BO28" s="80">
        <f>(BI28*3)+(BJ28*5)+(BK28*5)+(BL28*20)</f>
        <v>0</v>
      </c>
      <c r="BP28" s="49">
        <f>BM28+BN28+BO28</f>
        <v>0</v>
      </c>
      <c r="BQ28" s="1"/>
      <c r="BR28" s="1"/>
      <c r="BS28" s="1"/>
      <c r="BT28" s="2"/>
      <c r="BU28" s="2"/>
      <c r="BV28" s="2"/>
      <c r="BW28" s="2"/>
      <c r="BX28" s="2"/>
      <c r="BY28" s="7">
        <f t="shared" si="94"/>
        <v>0</v>
      </c>
      <c r="BZ28" s="14">
        <f t="shared" si="95"/>
        <v>0</v>
      </c>
      <c r="CA28" s="6">
        <f t="shared" si="96"/>
        <v>0</v>
      </c>
      <c r="CB28" s="15">
        <f t="shared" si="97"/>
        <v>0</v>
      </c>
      <c r="CC28" s="16"/>
      <c r="CD28" s="1"/>
      <c r="CE28" s="2"/>
      <c r="CF28" s="2"/>
      <c r="CG28" s="2"/>
      <c r="CH28" s="2"/>
      <c r="CI28" s="2"/>
      <c r="CJ28" s="7">
        <f t="shared" si="98"/>
        <v>0</v>
      </c>
      <c r="CK28" s="14">
        <f t="shared" si="99"/>
        <v>0</v>
      </c>
      <c r="CL28" s="6">
        <f t="shared" si="100"/>
        <v>0</v>
      </c>
      <c r="CM28" s="15">
        <f t="shared" si="101"/>
        <v>0</v>
      </c>
      <c r="CN28" s="16"/>
      <c r="CO28" s="1"/>
      <c r="CP28" s="2"/>
      <c r="CQ28" s="2"/>
      <c r="CR28" s="2"/>
      <c r="CS28" s="2"/>
      <c r="CT28" s="2"/>
      <c r="CU28" s="7">
        <f t="shared" si="102"/>
        <v>0</v>
      </c>
      <c r="CV28" s="14">
        <f t="shared" si="103"/>
        <v>0</v>
      </c>
      <c r="CW28" s="6">
        <f t="shared" si="104"/>
        <v>0</v>
      </c>
      <c r="CX28" s="15">
        <f t="shared" si="105"/>
        <v>0</v>
      </c>
      <c r="CY28" s="16"/>
      <c r="CZ28" s="1"/>
      <c r="DA28" s="2"/>
      <c r="DB28" s="2"/>
      <c r="DC28" s="2"/>
      <c r="DD28" s="2"/>
      <c r="DE28" s="2"/>
      <c r="DF28" s="7">
        <f t="shared" si="106"/>
        <v>0</v>
      </c>
      <c r="DG28" s="14">
        <f t="shared" si="107"/>
        <v>0</v>
      </c>
      <c r="DH28" s="6">
        <f t="shared" si="108"/>
        <v>0</v>
      </c>
      <c r="DI28" s="15">
        <f t="shared" si="109"/>
        <v>0</v>
      </c>
      <c r="DJ28" s="16"/>
      <c r="DK28" s="1"/>
      <c r="DL28" s="2"/>
      <c r="DM28" s="2"/>
      <c r="DN28" s="2"/>
      <c r="DO28" s="2"/>
      <c r="DP28" s="2"/>
      <c r="DQ28" s="7">
        <f t="shared" si="110"/>
        <v>0</v>
      </c>
      <c r="DR28" s="14">
        <f t="shared" si="111"/>
        <v>0</v>
      </c>
      <c r="DS28" s="6">
        <f t="shared" si="112"/>
        <v>0</v>
      </c>
      <c r="DT28" s="15">
        <f t="shared" si="113"/>
        <v>0</v>
      </c>
      <c r="DU28" s="16"/>
      <c r="DV28" s="1"/>
      <c r="DW28" s="2"/>
      <c r="DX28" s="2"/>
      <c r="DY28" s="2"/>
      <c r="DZ28" s="2"/>
      <c r="EA28" s="2"/>
      <c r="EB28" s="7">
        <f t="shared" si="114"/>
        <v>0</v>
      </c>
      <c r="EC28" s="14">
        <f t="shared" si="115"/>
        <v>0</v>
      </c>
      <c r="ED28" s="6">
        <f t="shared" si="116"/>
        <v>0</v>
      </c>
      <c r="EE28" s="15">
        <f t="shared" si="117"/>
        <v>0</v>
      </c>
      <c r="EF28" s="16"/>
      <c r="EG28" s="1"/>
      <c r="EH28" s="2"/>
      <c r="EI28" s="2"/>
      <c r="EJ28" s="2"/>
      <c r="EK28" s="2"/>
      <c r="EL28" s="2"/>
      <c r="EM28" s="7">
        <f t="shared" si="118"/>
        <v>0</v>
      </c>
      <c r="EN28" s="14">
        <f t="shared" si="119"/>
        <v>0</v>
      </c>
      <c r="EO28" s="6">
        <f t="shared" si="120"/>
        <v>0</v>
      </c>
      <c r="EP28" s="15">
        <f t="shared" si="121"/>
        <v>0</v>
      </c>
      <c r="EQ28" s="16"/>
      <c r="ER28" s="1"/>
      <c r="ES28" s="2"/>
      <c r="ET28" s="2"/>
      <c r="EU28" s="2"/>
      <c r="EV28" s="2"/>
      <c r="EW28" s="2"/>
      <c r="EX28" s="7">
        <f t="shared" si="122"/>
        <v>0</v>
      </c>
      <c r="EY28" s="14">
        <f t="shared" si="123"/>
        <v>0</v>
      </c>
      <c r="EZ28" s="6">
        <f t="shared" si="124"/>
        <v>0</v>
      </c>
      <c r="FA28" s="15">
        <f t="shared" si="125"/>
        <v>0</v>
      </c>
      <c r="FB28" s="16"/>
      <c r="FC28" s="1"/>
      <c r="FD28" s="2"/>
      <c r="FE28" s="2"/>
      <c r="FF28" s="2"/>
      <c r="FG28" s="2"/>
      <c r="FH28" s="2"/>
      <c r="FI28" s="7">
        <f t="shared" si="126"/>
        <v>0</v>
      </c>
      <c r="FJ28" s="14">
        <f t="shared" si="127"/>
        <v>0</v>
      </c>
      <c r="FK28" s="6">
        <f t="shared" si="128"/>
        <v>0</v>
      </c>
      <c r="FL28" s="15">
        <f t="shared" si="129"/>
        <v>0</v>
      </c>
      <c r="FM28" s="16"/>
      <c r="FN28" s="1"/>
      <c r="FO28" s="2"/>
      <c r="FP28" s="2"/>
      <c r="FQ28" s="2"/>
      <c r="FR28" s="2"/>
      <c r="FS28" s="2"/>
      <c r="FT28" s="7">
        <f t="shared" si="130"/>
        <v>0</v>
      </c>
      <c r="FU28" s="14">
        <f t="shared" si="131"/>
        <v>0</v>
      </c>
      <c r="FV28" s="6">
        <f t="shared" si="132"/>
        <v>0</v>
      </c>
      <c r="FW28" s="15">
        <f t="shared" si="133"/>
        <v>0</v>
      </c>
      <c r="FX28" s="16"/>
      <c r="FY28" s="1"/>
      <c r="FZ28" s="2"/>
      <c r="GA28" s="2"/>
      <c r="GB28" s="2"/>
      <c r="GC28" s="2"/>
      <c r="GD28" s="2"/>
      <c r="GE28" s="7">
        <f t="shared" si="134"/>
        <v>0</v>
      </c>
      <c r="GF28" s="14">
        <f t="shared" si="135"/>
        <v>0</v>
      </c>
      <c r="GG28" s="6">
        <f t="shared" si="136"/>
        <v>0</v>
      </c>
      <c r="GH28" s="15">
        <f t="shared" si="137"/>
        <v>0</v>
      </c>
      <c r="GI28" s="16"/>
      <c r="GJ28" s="1"/>
      <c r="GK28" s="2"/>
      <c r="GL28" s="2"/>
      <c r="GM28" s="2"/>
      <c r="GN28" s="2"/>
      <c r="GO28" s="2"/>
      <c r="GP28" s="7">
        <f t="shared" si="138"/>
        <v>0</v>
      </c>
      <c r="GQ28" s="14">
        <f t="shared" si="139"/>
        <v>0</v>
      </c>
      <c r="GR28" s="6">
        <f t="shared" si="140"/>
        <v>0</v>
      </c>
      <c r="GS28" s="15">
        <f t="shared" si="141"/>
        <v>0</v>
      </c>
      <c r="GT28" s="16"/>
      <c r="GU28" s="1"/>
      <c r="GV28" s="2"/>
      <c r="GW28" s="2"/>
      <c r="GX28" s="2"/>
      <c r="GY28" s="2"/>
      <c r="GZ28" s="2"/>
      <c r="HA28" s="7">
        <f t="shared" si="142"/>
        <v>0</v>
      </c>
      <c r="HB28" s="14">
        <f t="shared" si="143"/>
        <v>0</v>
      </c>
      <c r="HC28" s="6">
        <f t="shared" si="144"/>
        <v>0</v>
      </c>
      <c r="HD28" s="15">
        <f t="shared" si="145"/>
        <v>0</v>
      </c>
      <c r="HE28" s="16"/>
      <c r="HF28" s="1"/>
      <c r="HG28" s="2"/>
      <c r="HH28" s="2"/>
      <c r="HI28" s="2"/>
      <c r="HJ28" s="2"/>
      <c r="HK28" s="2"/>
      <c r="HL28" s="7">
        <f t="shared" si="146"/>
        <v>0</v>
      </c>
      <c r="HM28" s="14">
        <f t="shared" si="147"/>
        <v>0</v>
      </c>
      <c r="HN28" s="6">
        <f t="shared" si="148"/>
        <v>0</v>
      </c>
      <c r="HO28" s="15">
        <f t="shared" si="149"/>
        <v>0</v>
      </c>
      <c r="HP28" s="16"/>
      <c r="HQ28" s="1"/>
      <c r="HR28" s="2"/>
      <c r="HS28" s="2"/>
      <c r="HT28" s="2"/>
      <c r="HU28" s="2"/>
      <c r="HV28" s="2"/>
      <c r="HW28" s="7">
        <f t="shared" si="150"/>
        <v>0</v>
      </c>
      <c r="HX28" s="14">
        <f t="shared" si="151"/>
        <v>0</v>
      </c>
      <c r="HY28" s="6">
        <f t="shared" si="152"/>
        <v>0</v>
      </c>
      <c r="HZ28" s="15">
        <f t="shared" si="153"/>
        <v>0</v>
      </c>
      <c r="IA28" s="16"/>
      <c r="IB28" s="1"/>
      <c r="IC28" s="2"/>
      <c r="ID28" s="2"/>
      <c r="IE28" s="2"/>
      <c r="IF28" s="2"/>
      <c r="IG28" s="2"/>
      <c r="IH28" s="7">
        <f t="shared" si="154"/>
        <v>0</v>
      </c>
      <c r="II28" s="14">
        <f t="shared" si="155"/>
        <v>0</v>
      </c>
      <c r="IJ28" s="6">
        <f t="shared" si="156"/>
        <v>0</v>
      </c>
      <c r="IK28" s="114">
        <f t="shared" si="157"/>
        <v>0</v>
      </c>
      <c r="IL28" s="115"/>
    </row>
    <row r="29" spans="1:246" ht="12.75" hidden="1">
      <c r="A29" s="53">
        <v>7</v>
      </c>
      <c r="B29" s="51"/>
      <c r="C29" s="51"/>
      <c r="D29" s="52"/>
      <c r="E29" s="52"/>
      <c r="F29" s="52"/>
      <c r="G29" s="50">
        <f>IF(AND(OR($G$2="Y",$H$2="Y"),I29&lt;5,J29&lt;5),IF(AND(I29=I28,J29=J28),G28+1,1),"")</f>
      </c>
      <c r="H29" s="43">
        <f>IF(AND($H$2="Y",J29&gt;0,OR(AND(G29=1,G40=10),AND(G29=2,G65=20),AND(G29=3,G74=30),AND(G29=4,G84=40),AND(G29=5,G93=50),AND(G29=6,G102=60),AND(G29=7,G111=70),AND(G29=8,G120=80),AND(G29=9,G129=90),AND(G29=10,G138=100))),VLOOKUP(J29-1,SortLookup!$A$13:$B$16,2,FALSE),"")</f>
      </c>
      <c r="I29" s="44" t="str">
        <f>IF(ISNA(VLOOKUP(E29,SortLookup!$A$1:$B$5,2,FALSE))," ",VLOOKUP(E29,SortLookup!$A$1:$B$5,2,FALSE))</f>
        <v> </v>
      </c>
      <c r="J29" s="61" t="str">
        <f>IF(ISNA(VLOOKUP(F29,SortLookup!$A$7:$B$11,2,FALSE))," ",VLOOKUP(F29,SortLookup!$A$7:$B$11,2,FALSE))</f>
        <v> </v>
      </c>
      <c r="K29" s="45" t="s">
        <v>92</v>
      </c>
      <c r="L29" s="64"/>
      <c r="M29" s="46"/>
      <c r="N29" s="47"/>
      <c r="O29" s="48"/>
      <c r="P29" s="78"/>
      <c r="Q29" s="71"/>
      <c r="R29" s="71"/>
      <c r="S29" s="71"/>
      <c r="T29" s="71"/>
      <c r="U29" s="71"/>
      <c r="V29" s="71"/>
      <c r="W29" s="72"/>
      <c r="X29" s="72"/>
      <c r="Y29" s="72"/>
      <c r="Z29" s="72"/>
      <c r="AA29" s="74"/>
      <c r="AB29" s="64"/>
      <c r="AC29" s="63"/>
      <c r="AD29" s="80"/>
      <c r="AE29" s="49"/>
      <c r="AF29" s="78"/>
      <c r="AG29" s="71"/>
      <c r="AH29" s="71"/>
      <c r="AI29" s="71"/>
      <c r="AJ29" s="72"/>
      <c r="AK29" s="72"/>
      <c r="AL29" s="72"/>
      <c r="AM29" s="72"/>
      <c r="AN29" s="74"/>
      <c r="AO29" s="64"/>
      <c r="AP29" s="63"/>
      <c r="AQ29" s="80"/>
      <c r="AR29" s="49"/>
      <c r="AS29" s="78"/>
      <c r="AT29" s="71"/>
      <c r="AU29" s="71"/>
      <c r="AV29" s="72"/>
      <c r="AW29" s="72"/>
      <c r="AX29" s="72"/>
      <c r="AY29" s="72"/>
      <c r="AZ29" s="74"/>
      <c r="BA29" s="64"/>
      <c r="BB29" s="63"/>
      <c r="BC29" s="80"/>
      <c r="BD29" s="49"/>
      <c r="BE29" s="78"/>
      <c r="BF29" s="71"/>
      <c r="BG29" s="71"/>
      <c r="BH29" s="72"/>
      <c r="BI29" s="72"/>
      <c r="BJ29" s="72"/>
      <c r="BK29" s="72"/>
      <c r="BL29" s="74"/>
      <c r="BM29" s="64"/>
      <c r="BN29" s="63"/>
      <c r="BO29" s="80"/>
      <c r="BP29" s="49"/>
      <c r="BQ29" s="1"/>
      <c r="BR29" s="1"/>
      <c r="BS29" s="1"/>
      <c r="BT29" s="2"/>
      <c r="BU29" s="2"/>
      <c r="BV29" s="2"/>
      <c r="BW29" s="2"/>
      <c r="BX29" s="2"/>
      <c r="BY29" s="7">
        <f t="shared" si="94"/>
        <v>0</v>
      </c>
      <c r="BZ29" s="14">
        <f t="shared" si="95"/>
        <v>0</v>
      </c>
      <c r="CA29" s="6">
        <f t="shared" si="96"/>
        <v>0</v>
      </c>
      <c r="CB29" s="15">
        <f t="shared" si="97"/>
        <v>0</v>
      </c>
      <c r="CC29" s="16"/>
      <c r="CD29" s="1"/>
      <c r="CE29" s="2"/>
      <c r="CF29" s="2"/>
      <c r="CG29" s="2"/>
      <c r="CH29" s="2"/>
      <c r="CI29" s="2"/>
      <c r="CJ29" s="7">
        <f t="shared" si="98"/>
        <v>0</v>
      </c>
      <c r="CK29" s="14">
        <f t="shared" si="99"/>
        <v>0</v>
      </c>
      <c r="CL29" s="6">
        <f t="shared" si="100"/>
        <v>0</v>
      </c>
      <c r="CM29" s="15">
        <f t="shared" si="101"/>
        <v>0</v>
      </c>
      <c r="CN29" s="16"/>
      <c r="CO29" s="1"/>
      <c r="CP29" s="2"/>
      <c r="CQ29" s="2"/>
      <c r="CR29" s="2"/>
      <c r="CS29" s="2"/>
      <c r="CT29" s="2"/>
      <c r="CU29" s="7">
        <f t="shared" si="102"/>
        <v>0</v>
      </c>
      <c r="CV29" s="14">
        <f t="shared" si="103"/>
        <v>0</v>
      </c>
      <c r="CW29" s="6">
        <f t="shared" si="104"/>
        <v>0</v>
      </c>
      <c r="CX29" s="15">
        <f t="shared" si="105"/>
        <v>0</v>
      </c>
      <c r="CY29" s="16"/>
      <c r="CZ29" s="1"/>
      <c r="DA29" s="2"/>
      <c r="DB29" s="2"/>
      <c r="DC29" s="2"/>
      <c r="DD29" s="2"/>
      <c r="DE29" s="2"/>
      <c r="DF29" s="7">
        <f t="shared" si="106"/>
        <v>0</v>
      </c>
      <c r="DG29" s="14">
        <f t="shared" si="107"/>
        <v>0</v>
      </c>
      <c r="DH29" s="6">
        <f t="shared" si="108"/>
        <v>0</v>
      </c>
      <c r="DI29" s="15">
        <f t="shared" si="109"/>
        <v>0</v>
      </c>
      <c r="DJ29" s="16"/>
      <c r="DK29" s="1"/>
      <c r="DL29" s="2"/>
      <c r="DM29" s="2"/>
      <c r="DN29" s="2"/>
      <c r="DO29" s="2"/>
      <c r="DP29" s="2"/>
      <c r="DQ29" s="7">
        <f t="shared" si="110"/>
        <v>0</v>
      </c>
      <c r="DR29" s="14">
        <f t="shared" si="111"/>
        <v>0</v>
      </c>
      <c r="DS29" s="6">
        <f t="shared" si="112"/>
        <v>0</v>
      </c>
      <c r="DT29" s="15">
        <f t="shared" si="113"/>
        <v>0</v>
      </c>
      <c r="DU29" s="16"/>
      <c r="DV29" s="1"/>
      <c r="DW29" s="2"/>
      <c r="DX29" s="2"/>
      <c r="DY29" s="2"/>
      <c r="DZ29" s="2"/>
      <c r="EA29" s="2"/>
      <c r="EB29" s="7">
        <f t="shared" si="114"/>
        <v>0</v>
      </c>
      <c r="EC29" s="14">
        <f t="shared" si="115"/>
        <v>0</v>
      </c>
      <c r="ED29" s="6">
        <f t="shared" si="116"/>
        <v>0</v>
      </c>
      <c r="EE29" s="15">
        <f t="shared" si="117"/>
        <v>0</v>
      </c>
      <c r="EF29" s="16"/>
      <c r="EG29" s="1"/>
      <c r="EH29" s="2"/>
      <c r="EI29" s="2"/>
      <c r="EJ29" s="2"/>
      <c r="EK29" s="2"/>
      <c r="EL29" s="2"/>
      <c r="EM29" s="7">
        <f t="shared" si="118"/>
        <v>0</v>
      </c>
      <c r="EN29" s="14">
        <f t="shared" si="119"/>
        <v>0</v>
      </c>
      <c r="EO29" s="6">
        <f t="shared" si="120"/>
        <v>0</v>
      </c>
      <c r="EP29" s="15">
        <f t="shared" si="121"/>
        <v>0</v>
      </c>
      <c r="EQ29" s="16"/>
      <c r="ER29" s="1"/>
      <c r="ES29" s="2"/>
      <c r="ET29" s="2"/>
      <c r="EU29" s="2"/>
      <c r="EV29" s="2"/>
      <c r="EW29" s="2"/>
      <c r="EX29" s="7">
        <f t="shared" si="122"/>
        <v>0</v>
      </c>
      <c r="EY29" s="14">
        <f t="shared" si="123"/>
        <v>0</v>
      </c>
      <c r="EZ29" s="6">
        <f t="shared" si="124"/>
        <v>0</v>
      </c>
      <c r="FA29" s="15">
        <f t="shared" si="125"/>
        <v>0</v>
      </c>
      <c r="FB29" s="16"/>
      <c r="FC29" s="1"/>
      <c r="FD29" s="2"/>
      <c r="FE29" s="2"/>
      <c r="FF29" s="2"/>
      <c r="FG29" s="2"/>
      <c r="FH29" s="2"/>
      <c r="FI29" s="7">
        <f t="shared" si="126"/>
        <v>0</v>
      </c>
      <c r="FJ29" s="14">
        <f t="shared" si="127"/>
        <v>0</v>
      </c>
      <c r="FK29" s="6">
        <f t="shared" si="128"/>
        <v>0</v>
      </c>
      <c r="FL29" s="15">
        <f t="shared" si="129"/>
        <v>0</v>
      </c>
      <c r="FM29" s="16"/>
      <c r="FN29" s="1"/>
      <c r="FO29" s="2"/>
      <c r="FP29" s="2"/>
      <c r="FQ29" s="2"/>
      <c r="FR29" s="2"/>
      <c r="FS29" s="2"/>
      <c r="FT29" s="7">
        <f t="shared" si="130"/>
        <v>0</v>
      </c>
      <c r="FU29" s="14">
        <f t="shared" si="131"/>
        <v>0</v>
      </c>
      <c r="FV29" s="6">
        <f t="shared" si="132"/>
        <v>0</v>
      </c>
      <c r="FW29" s="15">
        <f t="shared" si="133"/>
        <v>0</v>
      </c>
      <c r="FX29" s="16"/>
      <c r="FY29" s="1"/>
      <c r="FZ29" s="2"/>
      <c r="GA29" s="2"/>
      <c r="GB29" s="2"/>
      <c r="GC29" s="2"/>
      <c r="GD29" s="2"/>
      <c r="GE29" s="7">
        <f t="shared" si="134"/>
        <v>0</v>
      </c>
      <c r="GF29" s="14">
        <f t="shared" si="135"/>
        <v>0</v>
      </c>
      <c r="GG29" s="6">
        <f t="shared" si="136"/>
        <v>0</v>
      </c>
      <c r="GH29" s="15">
        <f t="shared" si="137"/>
        <v>0</v>
      </c>
      <c r="GI29" s="16"/>
      <c r="GJ29" s="1"/>
      <c r="GK29" s="2"/>
      <c r="GL29" s="2"/>
      <c r="GM29" s="2"/>
      <c r="GN29" s="2"/>
      <c r="GO29" s="2"/>
      <c r="GP29" s="7">
        <f t="shared" si="138"/>
        <v>0</v>
      </c>
      <c r="GQ29" s="14">
        <f t="shared" si="139"/>
        <v>0</v>
      </c>
      <c r="GR29" s="6">
        <f t="shared" si="140"/>
        <v>0</v>
      </c>
      <c r="GS29" s="15">
        <f t="shared" si="141"/>
        <v>0</v>
      </c>
      <c r="GT29" s="16"/>
      <c r="GU29" s="1"/>
      <c r="GV29" s="2"/>
      <c r="GW29" s="2"/>
      <c r="GX29" s="2"/>
      <c r="GY29" s="2"/>
      <c r="GZ29" s="2"/>
      <c r="HA29" s="7">
        <f t="shared" si="142"/>
        <v>0</v>
      </c>
      <c r="HB29" s="14">
        <f t="shared" si="143"/>
        <v>0</v>
      </c>
      <c r="HC29" s="6">
        <f t="shared" si="144"/>
        <v>0</v>
      </c>
      <c r="HD29" s="15">
        <f t="shared" si="145"/>
        <v>0</v>
      </c>
      <c r="HE29" s="16"/>
      <c r="HF29" s="1"/>
      <c r="HG29" s="2"/>
      <c r="HH29" s="2"/>
      <c r="HI29" s="2"/>
      <c r="HJ29" s="2"/>
      <c r="HK29" s="2"/>
      <c r="HL29" s="7">
        <f t="shared" si="146"/>
        <v>0</v>
      </c>
      <c r="HM29" s="14">
        <f t="shared" si="147"/>
        <v>0</v>
      </c>
      <c r="HN29" s="6">
        <f t="shared" si="148"/>
        <v>0</v>
      </c>
      <c r="HO29" s="15">
        <f t="shared" si="149"/>
        <v>0</v>
      </c>
      <c r="HP29" s="16"/>
      <c r="HQ29" s="1"/>
      <c r="HR29" s="2"/>
      <c r="HS29" s="2"/>
      <c r="HT29" s="2"/>
      <c r="HU29" s="2"/>
      <c r="HV29" s="2"/>
      <c r="HW29" s="7">
        <f t="shared" si="150"/>
        <v>0</v>
      </c>
      <c r="HX29" s="14">
        <f t="shared" si="151"/>
        <v>0</v>
      </c>
      <c r="HY29" s="6">
        <f t="shared" si="152"/>
        <v>0</v>
      </c>
      <c r="HZ29" s="15">
        <f t="shared" si="153"/>
        <v>0</v>
      </c>
      <c r="IA29" s="16"/>
      <c r="IB29" s="1"/>
      <c r="IC29" s="2"/>
      <c r="ID29" s="2"/>
      <c r="IE29" s="2"/>
      <c r="IF29" s="2"/>
      <c r="IG29" s="2"/>
      <c r="IH29" s="7">
        <f t="shared" si="154"/>
        <v>0</v>
      </c>
      <c r="II29" s="14">
        <f t="shared" si="155"/>
        <v>0</v>
      </c>
      <c r="IJ29" s="6">
        <f t="shared" si="156"/>
        <v>0</v>
      </c>
      <c r="IK29" s="114">
        <f t="shared" si="157"/>
        <v>0</v>
      </c>
      <c r="IL29" s="115"/>
    </row>
    <row r="30" spans="1:246" ht="12.75" hidden="1">
      <c r="A30" s="53">
        <v>1</v>
      </c>
      <c r="B30" s="51"/>
      <c r="C30" s="51"/>
      <c r="D30" s="52"/>
      <c r="E30" s="52"/>
      <c r="F30" s="52"/>
      <c r="G30" s="50">
        <f>IF(AND(OR($G$2="Y",$H$2="Y"),I30&lt;5,J30&lt;5),IF(AND(I30=I28,J30=J28),G28+1,1),"")</f>
      </c>
      <c r="H30" s="43">
        <f>IF(AND($H$2="Y",J30&gt;0,OR(AND(G30=1,G41=10),AND(G30=2,G49=20),AND(G30=3,G58=30),AND(G30=4,G67=40),AND(G30=5,G92=50),AND(G30=6,G101=60),AND(G30=7,G110=70),AND(G30=8,G119=80),AND(G30=9,G128=90),AND(G30=10,G137=100))),VLOOKUP(J30-1,SortLookup!$A$13:$B$16,2,FALSE),"")</f>
      </c>
      <c r="I30" s="44" t="str">
        <f>IF(ISNA(VLOOKUP(E30,SortLookup!$A$1:$B$5,2,FALSE))," ",VLOOKUP(E30,SortLookup!$A$1:$B$5,2,FALSE))</f>
        <v> </v>
      </c>
      <c r="J30" s="61" t="str">
        <f>IF(ISNA(VLOOKUP(F30,SortLookup!$A$7:$B$11,2,FALSE))," ",VLOOKUP(F30,SortLookup!$A$7:$B$11,2,FALSE))</f>
        <v> </v>
      </c>
      <c r="K30" s="45">
        <f aca="true" t="shared" si="158" ref="K30:K36">L30+M30+N30</f>
        <v>0</v>
      </c>
      <c r="L30" s="64">
        <f aca="true" t="shared" si="159" ref="L30:L36">AB30+AO30+BA30+BM30+BY30+CJ30+CU30+DF30+DQ30+EB30+EM30+EX30+FI30+FT30+GE30+GP30+HA30+HL30+HW30+IH30</f>
        <v>0</v>
      </c>
      <c r="M30" s="46">
        <f aca="true" t="shared" si="160" ref="M30:M36">AD30+AQ30+BC30+BO30+CA30+CL30+CW30+DH30+DS30+ED30+EO30+EZ30+FK30+FV30+GG30+GR30+HC30+HN30+HY30+IJ30</f>
        <v>0</v>
      </c>
      <c r="N30" s="47">
        <f aca="true" t="shared" si="161" ref="N30:N36">O30/2</f>
        <v>0</v>
      </c>
      <c r="O30" s="48">
        <f aca="true" t="shared" si="162" ref="O30:O36">W30+AJ30+AV30+BH30+BT30+CE30+CP30+DA30+DL30+DW30+EH30+ES30+FD30+FO30+FZ30+GK30+GV30+HG30+HR30+IC30</f>
        <v>0</v>
      </c>
      <c r="P30" s="78"/>
      <c r="Q30" s="71"/>
      <c r="R30" s="71"/>
      <c r="S30" s="71"/>
      <c r="T30" s="71"/>
      <c r="U30" s="71"/>
      <c r="V30" s="71"/>
      <c r="W30" s="72"/>
      <c r="X30" s="72"/>
      <c r="Y30" s="72"/>
      <c r="Z30" s="72"/>
      <c r="AA30" s="74"/>
      <c r="AB30" s="64">
        <f aca="true" t="shared" si="163" ref="AB30:AB36">P30+Q30+R30+S30+T30+U30+V30</f>
        <v>0</v>
      </c>
      <c r="AC30" s="63">
        <f aca="true" t="shared" si="164" ref="AC30:AC36">W30/2</f>
        <v>0</v>
      </c>
      <c r="AD30" s="80">
        <f aca="true" t="shared" si="165" ref="AD30:AD36">(X30*3)+(Y30*5)+(Z30*5)+(AA30*20)</f>
        <v>0</v>
      </c>
      <c r="AE30" s="49">
        <f aca="true" t="shared" si="166" ref="AE30:AE36">AB30+AC30+AD30</f>
        <v>0</v>
      </c>
      <c r="AF30" s="78"/>
      <c r="AG30" s="71"/>
      <c r="AH30" s="71"/>
      <c r="AI30" s="71"/>
      <c r="AJ30" s="72"/>
      <c r="AK30" s="72"/>
      <c r="AL30" s="72"/>
      <c r="AM30" s="72"/>
      <c r="AN30" s="74"/>
      <c r="AO30" s="64">
        <f aca="true" t="shared" si="167" ref="AO30:AO36">AF30+AG30+AH30+AI30</f>
        <v>0</v>
      </c>
      <c r="AP30" s="63">
        <f aca="true" t="shared" si="168" ref="AP30:AP36">AJ30/2</f>
        <v>0</v>
      </c>
      <c r="AQ30" s="80">
        <f aca="true" t="shared" si="169" ref="AQ30:AQ36">(AK30*3)+(AL30*5)+(AM30*5)+(AN30*20)</f>
        <v>0</v>
      </c>
      <c r="AR30" s="49">
        <f aca="true" t="shared" si="170" ref="AR30:AR36">AO30+AP30+AQ30</f>
        <v>0</v>
      </c>
      <c r="AS30" s="78"/>
      <c r="AT30" s="71"/>
      <c r="AU30" s="71"/>
      <c r="AV30" s="72"/>
      <c r="AW30" s="72"/>
      <c r="AX30" s="72"/>
      <c r="AY30" s="72"/>
      <c r="AZ30" s="74"/>
      <c r="BA30" s="64">
        <f aca="true" t="shared" si="171" ref="BA30:BA36">AS30+AT30+AU30</f>
        <v>0</v>
      </c>
      <c r="BB30" s="63">
        <f aca="true" t="shared" si="172" ref="BB30:BB36">AV30/2</f>
        <v>0</v>
      </c>
      <c r="BC30" s="80">
        <f aca="true" t="shared" si="173" ref="BC30:BC36">(AW30*3)+(AX30*5)+(AY30*5)+(AZ30*20)</f>
        <v>0</v>
      </c>
      <c r="BD30" s="49">
        <f aca="true" t="shared" si="174" ref="BD30:BD36">BA30+BB30+BC30</f>
        <v>0</v>
      </c>
      <c r="BE30" s="78"/>
      <c r="BF30" s="71"/>
      <c r="BG30" s="71"/>
      <c r="BH30" s="72"/>
      <c r="BI30" s="72"/>
      <c r="BJ30" s="72"/>
      <c r="BK30" s="72"/>
      <c r="BL30" s="74"/>
      <c r="BM30" s="64">
        <f aca="true" t="shared" si="175" ref="BM30:BM36">BE30+BF30+BG30</f>
        <v>0</v>
      </c>
      <c r="BN30" s="63">
        <f aca="true" t="shared" si="176" ref="BN30:BN36">BH30/2</f>
        <v>0</v>
      </c>
      <c r="BO30" s="80">
        <f aca="true" t="shared" si="177" ref="BO30:BO36">(BI30*3)+(BJ30*5)+(BK30*5)+(BL30*20)</f>
        <v>0</v>
      </c>
      <c r="BP30" s="49">
        <f aca="true" t="shared" si="178" ref="BP30:BP36">BM30+BN30+BO30</f>
        <v>0</v>
      </c>
      <c r="BQ30" s="1"/>
      <c r="BR30" s="1"/>
      <c r="BS30" s="1"/>
      <c r="BT30" s="2"/>
      <c r="BU30" s="2"/>
      <c r="BV30" s="2"/>
      <c r="BW30" s="2"/>
      <c r="BX30" s="2"/>
      <c r="BY30" s="7">
        <f aca="true" t="shared" si="179" ref="BY30:BY36">BQ30+BR30+BS30</f>
        <v>0</v>
      </c>
      <c r="BZ30" s="14">
        <f aca="true" t="shared" si="180" ref="BZ30:BZ36">BT30/2</f>
        <v>0</v>
      </c>
      <c r="CA30" s="6">
        <f aca="true" t="shared" si="181" ref="CA30:CA36">(BU30*3)+(BV30*5)+(BW30*5)+(BX30*20)</f>
        <v>0</v>
      </c>
      <c r="CB30" s="15">
        <f aca="true" t="shared" si="182" ref="CB30:CB36">BY30+BZ30+CA30</f>
        <v>0</v>
      </c>
      <c r="CC30" s="16"/>
      <c r="CD30" s="1"/>
      <c r="CE30" s="2"/>
      <c r="CF30" s="2"/>
      <c r="CG30" s="2"/>
      <c r="CH30" s="2"/>
      <c r="CI30" s="2"/>
      <c r="CJ30" s="7">
        <f aca="true" t="shared" si="183" ref="CJ30:CJ36">CC30+CD30</f>
        <v>0</v>
      </c>
      <c r="CK30" s="14">
        <f aca="true" t="shared" si="184" ref="CK30:CK36">CE30/2</f>
        <v>0</v>
      </c>
      <c r="CL30" s="6">
        <f aca="true" t="shared" si="185" ref="CL30:CL36">(CF30*3)+(CG30*5)+(CH30*5)+(CI30*20)</f>
        <v>0</v>
      </c>
      <c r="CM30" s="15">
        <f aca="true" t="shared" si="186" ref="CM30:CM36">CJ30+CK30+CL30</f>
        <v>0</v>
      </c>
      <c r="CN30" s="16"/>
      <c r="CO30" s="1"/>
      <c r="CP30" s="2"/>
      <c r="CQ30" s="2"/>
      <c r="CR30" s="2"/>
      <c r="CS30" s="2"/>
      <c r="CT30" s="2"/>
      <c r="CU30" s="7">
        <f aca="true" t="shared" si="187" ref="CU30:CU36">CN30+CO30</f>
        <v>0</v>
      </c>
      <c r="CV30" s="14">
        <f aca="true" t="shared" si="188" ref="CV30:CV36">CP30/2</f>
        <v>0</v>
      </c>
      <c r="CW30" s="6">
        <f aca="true" t="shared" si="189" ref="CW30:CW36">(CQ30*3)+(CR30*5)+(CS30*5)+(CT30*20)</f>
        <v>0</v>
      </c>
      <c r="CX30" s="15">
        <f aca="true" t="shared" si="190" ref="CX30:CX36">CU30+CV30+CW30</f>
        <v>0</v>
      </c>
      <c r="CY30" s="16"/>
      <c r="CZ30" s="1"/>
      <c r="DA30" s="2"/>
      <c r="DB30" s="2"/>
      <c r="DC30" s="2"/>
      <c r="DD30" s="2"/>
      <c r="DE30" s="2"/>
      <c r="DF30" s="7">
        <f aca="true" t="shared" si="191" ref="DF30:DF36">CY30+CZ30</f>
        <v>0</v>
      </c>
      <c r="DG30" s="14">
        <f aca="true" t="shared" si="192" ref="DG30:DG36">DA30/2</f>
        <v>0</v>
      </c>
      <c r="DH30" s="6">
        <f aca="true" t="shared" si="193" ref="DH30:DH36">(DB30*3)+(DC30*5)+(DD30*5)+(DE30*20)</f>
        <v>0</v>
      </c>
      <c r="DI30" s="15">
        <f aca="true" t="shared" si="194" ref="DI30:DI36">DF30+DG30+DH30</f>
        <v>0</v>
      </c>
      <c r="DJ30" s="16"/>
      <c r="DK30" s="1"/>
      <c r="DL30" s="2"/>
      <c r="DM30" s="2"/>
      <c r="DN30" s="2"/>
      <c r="DO30" s="2"/>
      <c r="DP30" s="2"/>
      <c r="DQ30" s="7">
        <f aca="true" t="shared" si="195" ref="DQ30:DQ36">DJ30+DK30</f>
        <v>0</v>
      </c>
      <c r="DR30" s="14">
        <f aca="true" t="shared" si="196" ref="DR30:DR36">DL30/2</f>
        <v>0</v>
      </c>
      <c r="DS30" s="6">
        <f aca="true" t="shared" si="197" ref="DS30:DS36">(DM30*3)+(DN30*5)+(DO30*5)+(DP30*20)</f>
        <v>0</v>
      </c>
      <c r="DT30" s="15">
        <f aca="true" t="shared" si="198" ref="DT30:DT36">DQ30+DR30+DS30</f>
        <v>0</v>
      </c>
      <c r="DU30" s="16"/>
      <c r="DV30" s="1"/>
      <c r="DW30" s="2"/>
      <c r="DX30" s="2"/>
      <c r="DY30" s="2"/>
      <c r="DZ30" s="2"/>
      <c r="EA30" s="2"/>
      <c r="EB30" s="7">
        <f aca="true" t="shared" si="199" ref="EB30:EB36">DU30+DV30</f>
        <v>0</v>
      </c>
      <c r="EC30" s="14">
        <f aca="true" t="shared" si="200" ref="EC30:EC36">DW30/2</f>
        <v>0</v>
      </c>
      <c r="ED30" s="6">
        <f aca="true" t="shared" si="201" ref="ED30:ED36">(DX30*3)+(DY30*5)+(DZ30*5)+(EA30*20)</f>
        <v>0</v>
      </c>
      <c r="EE30" s="15">
        <f aca="true" t="shared" si="202" ref="EE30:EE36">EB30+EC30+ED30</f>
        <v>0</v>
      </c>
      <c r="EF30" s="16"/>
      <c r="EG30" s="1"/>
      <c r="EH30" s="2"/>
      <c r="EI30" s="2"/>
      <c r="EJ30" s="2"/>
      <c r="EK30" s="2"/>
      <c r="EL30" s="2"/>
      <c r="EM30" s="7">
        <f aca="true" t="shared" si="203" ref="EM30:EM36">EF30+EG30</f>
        <v>0</v>
      </c>
      <c r="EN30" s="14">
        <f aca="true" t="shared" si="204" ref="EN30:EN36">EH30/2</f>
        <v>0</v>
      </c>
      <c r="EO30" s="6">
        <f aca="true" t="shared" si="205" ref="EO30:EO36">(EI30*3)+(EJ30*5)+(EK30*5)+(EL30*20)</f>
        <v>0</v>
      </c>
      <c r="EP30" s="15">
        <f aca="true" t="shared" si="206" ref="EP30:EP36">EM30+EN30+EO30</f>
        <v>0</v>
      </c>
      <c r="EQ30" s="16"/>
      <c r="ER30" s="1"/>
      <c r="ES30" s="2"/>
      <c r="ET30" s="2"/>
      <c r="EU30" s="2"/>
      <c r="EV30" s="2"/>
      <c r="EW30" s="2"/>
      <c r="EX30" s="7">
        <f aca="true" t="shared" si="207" ref="EX30:EX36">EQ30+ER30</f>
        <v>0</v>
      </c>
      <c r="EY30" s="14">
        <f aca="true" t="shared" si="208" ref="EY30:EY36">ES30/2</f>
        <v>0</v>
      </c>
      <c r="EZ30" s="6">
        <f aca="true" t="shared" si="209" ref="EZ30:EZ36">(ET30*3)+(EU30*5)+(EV30*5)+(EW30*20)</f>
        <v>0</v>
      </c>
      <c r="FA30" s="15">
        <f aca="true" t="shared" si="210" ref="FA30:FA36">EX30+EY30+EZ30</f>
        <v>0</v>
      </c>
      <c r="FB30" s="16"/>
      <c r="FC30" s="1"/>
      <c r="FD30" s="2"/>
      <c r="FE30" s="2"/>
      <c r="FF30" s="2"/>
      <c r="FG30" s="2"/>
      <c r="FH30" s="2"/>
      <c r="FI30" s="7">
        <f aca="true" t="shared" si="211" ref="FI30:FI36">FB30+FC30</f>
        <v>0</v>
      </c>
      <c r="FJ30" s="14">
        <f aca="true" t="shared" si="212" ref="FJ30:FJ36">FD30/2</f>
        <v>0</v>
      </c>
      <c r="FK30" s="6">
        <f aca="true" t="shared" si="213" ref="FK30:FK36">(FE30*3)+(FF30*5)+(FG30*5)+(FH30*20)</f>
        <v>0</v>
      </c>
      <c r="FL30" s="15">
        <f aca="true" t="shared" si="214" ref="FL30:FL36">FI30+FJ30+FK30</f>
        <v>0</v>
      </c>
      <c r="FM30" s="16"/>
      <c r="FN30" s="1"/>
      <c r="FO30" s="2"/>
      <c r="FP30" s="2"/>
      <c r="FQ30" s="2"/>
      <c r="FR30" s="2"/>
      <c r="FS30" s="2"/>
      <c r="FT30" s="7">
        <f aca="true" t="shared" si="215" ref="FT30:FT36">FM30+FN30</f>
        <v>0</v>
      </c>
      <c r="FU30" s="14">
        <f aca="true" t="shared" si="216" ref="FU30:FU36">FO30/2</f>
        <v>0</v>
      </c>
      <c r="FV30" s="6">
        <f aca="true" t="shared" si="217" ref="FV30:FV36">(FP30*3)+(FQ30*5)+(FR30*5)+(FS30*20)</f>
        <v>0</v>
      </c>
      <c r="FW30" s="15">
        <f aca="true" t="shared" si="218" ref="FW30:FW36">FT30+FU30+FV30</f>
        <v>0</v>
      </c>
      <c r="FX30" s="16"/>
      <c r="FY30" s="1"/>
      <c r="FZ30" s="2"/>
      <c r="GA30" s="2"/>
      <c r="GB30" s="2"/>
      <c r="GC30" s="2"/>
      <c r="GD30" s="2"/>
      <c r="GE30" s="7">
        <f aca="true" t="shared" si="219" ref="GE30:GE36">FX30+FY30</f>
        <v>0</v>
      </c>
      <c r="GF30" s="14">
        <f aca="true" t="shared" si="220" ref="GF30:GF36">FZ30/2</f>
        <v>0</v>
      </c>
      <c r="GG30" s="6">
        <f aca="true" t="shared" si="221" ref="GG30:GG36">(GA30*3)+(GB30*5)+(GC30*5)+(GD30*20)</f>
        <v>0</v>
      </c>
      <c r="GH30" s="15">
        <f aca="true" t="shared" si="222" ref="GH30:GH36">GE30+GF30+GG30</f>
        <v>0</v>
      </c>
      <c r="GI30" s="16"/>
      <c r="GJ30" s="1"/>
      <c r="GK30" s="2"/>
      <c r="GL30" s="2"/>
      <c r="GM30" s="2"/>
      <c r="GN30" s="2"/>
      <c r="GO30" s="2"/>
      <c r="GP30" s="7">
        <f aca="true" t="shared" si="223" ref="GP30:GP36">GI30+GJ30</f>
        <v>0</v>
      </c>
      <c r="GQ30" s="14">
        <f aca="true" t="shared" si="224" ref="GQ30:GQ36">GK30/2</f>
        <v>0</v>
      </c>
      <c r="GR30" s="6">
        <f aca="true" t="shared" si="225" ref="GR30:GR36">(GL30*3)+(GM30*5)+(GN30*5)+(GO30*20)</f>
        <v>0</v>
      </c>
      <c r="GS30" s="15">
        <f aca="true" t="shared" si="226" ref="GS30:GS36">GP30+GQ30+GR30</f>
        <v>0</v>
      </c>
      <c r="GT30" s="16"/>
      <c r="GU30" s="1"/>
      <c r="GV30" s="2"/>
      <c r="GW30" s="2"/>
      <c r="GX30" s="2"/>
      <c r="GY30" s="2"/>
      <c r="GZ30" s="2"/>
      <c r="HA30" s="7">
        <f aca="true" t="shared" si="227" ref="HA30:HA36">GT30+GU30</f>
        <v>0</v>
      </c>
      <c r="HB30" s="14">
        <f aca="true" t="shared" si="228" ref="HB30:HB36">GV30/2</f>
        <v>0</v>
      </c>
      <c r="HC30" s="6">
        <f aca="true" t="shared" si="229" ref="HC30:HC36">(GW30*3)+(GX30*5)+(GY30*5)+(GZ30*20)</f>
        <v>0</v>
      </c>
      <c r="HD30" s="15">
        <f aca="true" t="shared" si="230" ref="HD30:HD36">HA30+HB30+HC30</f>
        <v>0</v>
      </c>
      <c r="HE30" s="16"/>
      <c r="HF30" s="1"/>
      <c r="HG30" s="2"/>
      <c r="HH30" s="2"/>
      <c r="HI30" s="2"/>
      <c r="HJ30" s="2"/>
      <c r="HK30" s="2"/>
      <c r="HL30" s="7">
        <f aca="true" t="shared" si="231" ref="HL30:HL36">HE30+HF30</f>
        <v>0</v>
      </c>
      <c r="HM30" s="14">
        <f aca="true" t="shared" si="232" ref="HM30:HM36">HG30/2</f>
        <v>0</v>
      </c>
      <c r="HN30" s="6">
        <f aca="true" t="shared" si="233" ref="HN30:HN36">(HH30*3)+(HI30*5)+(HJ30*5)+(HK30*20)</f>
        <v>0</v>
      </c>
      <c r="HO30" s="15">
        <f aca="true" t="shared" si="234" ref="HO30:HO36">HL30+HM30+HN30</f>
        <v>0</v>
      </c>
      <c r="HP30" s="16"/>
      <c r="HQ30" s="1"/>
      <c r="HR30" s="2"/>
      <c r="HS30" s="2"/>
      <c r="HT30" s="2"/>
      <c r="HU30" s="2"/>
      <c r="HV30" s="2"/>
      <c r="HW30" s="7">
        <f aca="true" t="shared" si="235" ref="HW30:HW36">HP30+HQ30</f>
        <v>0</v>
      </c>
      <c r="HX30" s="14">
        <f aca="true" t="shared" si="236" ref="HX30:HX36">HR30/2</f>
        <v>0</v>
      </c>
      <c r="HY30" s="6">
        <f aca="true" t="shared" si="237" ref="HY30:HY36">(HS30*3)+(HT30*5)+(HU30*5)+(HV30*20)</f>
        <v>0</v>
      </c>
      <c r="HZ30" s="15">
        <f aca="true" t="shared" si="238" ref="HZ30:HZ36">HW30+HX30+HY30</f>
        <v>0</v>
      </c>
      <c r="IA30" s="16"/>
      <c r="IB30" s="1"/>
      <c r="IC30" s="2"/>
      <c r="ID30" s="2"/>
      <c r="IE30" s="2"/>
      <c r="IF30" s="2"/>
      <c r="IG30" s="2"/>
      <c r="IH30" s="7">
        <f aca="true" t="shared" si="239" ref="IH30:IH36">IA30+IB30</f>
        <v>0</v>
      </c>
      <c r="II30" s="14">
        <f aca="true" t="shared" si="240" ref="II30:II36">IC30/2</f>
        <v>0</v>
      </c>
      <c r="IJ30" s="6">
        <f aca="true" t="shared" si="241" ref="IJ30:IJ36">(ID30*3)+(IE30*5)+(IF30*5)+(IG30*20)</f>
        <v>0</v>
      </c>
      <c r="IK30" s="114">
        <f aca="true" t="shared" si="242" ref="IK30:IK36">IH30+II30+IJ30</f>
        <v>0</v>
      </c>
      <c r="IL30" s="115"/>
    </row>
    <row r="31" spans="1:246" ht="12.75" hidden="1">
      <c r="A31" s="53">
        <v>2</v>
      </c>
      <c r="B31" s="51"/>
      <c r="C31" s="51"/>
      <c r="D31" s="52"/>
      <c r="E31" s="52"/>
      <c r="F31" s="52"/>
      <c r="G31" s="50">
        <f>IF(AND(OR($G$2="Y",$H$2="Y"),I31&lt;5,J31&lt;5),IF(AND(I31=I30,J31=J30),G30+1,1),"")</f>
      </c>
      <c r="H31" s="43">
        <f>IF(AND($H$2="Y",J31&gt;0,OR(AND(G31=1,G57=10),AND(G31=2,G66=20),AND(G31=3,G75=30),AND(G31=4,G85=40),AND(G31=5,G94=50),AND(G31=6,G103=60),AND(G31=7,G112=70),AND(G31=8,G121=80),AND(G31=9,G130=90),AND(G31=10,G139=100))),VLOOKUP(J31-1,SortLookup!$A$13:$B$16,2,FALSE),"")</f>
      </c>
      <c r="I31" s="44" t="str">
        <f>IF(ISNA(VLOOKUP(E31,SortLookup!$A$1:$B$5,2,FALSE))," ",VLOOKUP(E31,SortLookup!$A$1:$B$5,2,FALSE))</f>
        <v> </v>
      </c>
      <c r="J31" s="61" t="str">
        <f>IF(ISNA(VLOOKUP(F31,SortLookup!$A$7:$B$11,2,FALSE))," ",VLOOKUP(F31,SortLookup!$A$7:$B$11,2,FALSE))</f>
        <v> </v>
      </c>
      <c r="K31" s="45">
        <f t="shared" si="158"/>
        <v>0</v>
      </c>
      <c r="L31" s="64">
        <f t="shared" si="159"/>
        <v>0</v>
      </c>
      <c r="M31" s="46">
        <f t="shared" si="160"/>
        <v>0</v>
      </c>
      <c r="N31" s="47">
        <f t="shared" si="161"/>
        <v>0</v>
      </c>
      <c r="O31" s="48">
        <f t="shared" si="162"/>
        <v>0</v>
      </c>
      <c r="P31" s="78"/>
      <c r="Q31" s="71"/>
      <c r="R31" s="71"/>
      <c r="S31" s="71"/>
      <c r="T31" s="71"/>
      <c r="U31" s="71"/>
      <c r="V31" s="71"/>
      <c r="W31" s="72"/>
      <c r="X31" s="72"/>
      <c r="Y31" s="72"/>
      <c r="Z31" s="72"/>
      <c r="AA31" s="74"/>
      <c r="AB31" s="64">
        <f t="shared" si="163"/>
        <v>0</v>
      </c>
      <c r="AC31" s="63">
        <f t="shared" si="164"/>
        <v>0</v>
      </c>
      <c r="AD31" s="80">
        <f t="shared" si="165"/>
        <v>0</v>
      </c>
      <c r="AE31" s="49">
        <f t="shared" si="166"/>
        <v>0</v>
      </c>
      <c r="AF31" s="78"/>
      <c r="AG31" s="71"/>
      <c r="AH31" s="71"/>
      <c r="AI31" s="71"/>
      <c r="AJ31" s="72"/>
      <c r="AK31" s="72"/>
      <c r="AL31" s="72"/>
      <c r="AM31" s="72"/>
      <c r="AN31" s="74"/>
      <c r="AO31" s="64">
        <f t="shared" si="167"/>
        <v>0</v>
      </c>
      <c r="AP31" s="63">
        <f t="shared" si="168"/>
        <v>0</v>
      </c>
      <c r="AQ31" s="80">
        <f t="shared" si="169"/>
        <v>0</v>
      </c>
      <c r="AR31" s="49">
        <f t="shared" si="170"/>
        <v>0</v>
      </c>
      <c r="AS31" s="78"/>
      <c r="AT31" s="71"/>
      <c r="AU31" s="71"/>
      <c r="AV31" s="72"/>
      <c r="AW31" s="72"/>
      <c r="AX31" s="72"/>
      <c r="AY31" s="72"/>
      <c r="AZ31" s="74"/>
      <c r="BA31" s="64">
        <f t="shared" si="171"/>
        <v>0</v>
      </c>
      <c r="BB31" s="63">
        <f t="shared" si="172"/>
        <v>0</v>
      </c>
      <c r="BC31" s="80">
        <f t="shared" si="173"/>
        <v>0</v>
      </c>
      <c r="BD31" s="49">
        <f t="shared" si="174"/>
        <v>0</v>
      </c>
      <c r="BE31" s="78"/>
      <c r="BF31" s="71"/>
      <c r="BG31" s="71"/>
      <c r="BH31" s="72"/>
      <c r="BI31" s="72"/>
      <c r="BJ31" s="72"/>
      <c r="BK31" s="72"/>
      <c r="BL31" s="74"/>
      <c r="BM31" s="64">
        <f t="shared" si="175"/>
        <v>0</v>
      </c>
      <c r="BN31" s="63">
        <f t="shared" si="176"/>
        <v>0</v>
      </c>
      <c r="BO31" s="80">
        <f t="shared" si="177"/>
        <v>0</v>
      </c>
      <c r="BP31" s="49">
        <f t="shared" si="178"/>
        <v>0</v>
      </c>
      <c r="BQ31" s="1"/>
      <c r="BR31" s="1"/>
      <c r="BS31" s="1"/>
      <c r="BT31" s="2"/>
      <c r="BU31" s="2"/>
      <c r="BV31" s="2"/>
      <c r="BW31" s="2"/>
      <c r="BX31" s="2"/>
      <c r="BY31" s="7">
        <f t="shared" si="179"/>
        <v>0</v>
      </c>
      <c r="BZ31" s="14">
        <f t="shared" si="180"/>
        <v>0</v>
      </c>
      <c r="CA31" s="6">
        <f t="shared" si="181"/>
        <v>0</v>
      </c>
      <c r="CB31" s="15">
        <f t="shared" si="182"/>
        <v>0</v>
      </c>
      <c r="CC31" s="16"/>
      <c r="CD31" s="1"/>
      <c r="CE31" s="2"/>
      <c r="CF31" s="2"/>
      <c r="CG31" s="2"/>
      <c r="CH31" s="2"/>
      <c r="CI31" s="2"/>
      <c r="CJ31" s="7">
        <f t="shared" si="183"/>
        <v>0</v>
      </c>
      <c r="CK31" s="14">
        <f t="shared" si="184"/>
        <v>0</v>
      </c>
      <c r="CL31" s="6">
        <f t="shared" si="185"/>
        <v>0</v>
      </c>
      <c r="CM31" s="15">
        <f t="shared" si="186"/>
        <v>0</v>
      </c>
      <c r="CN31" s="16"/>
      <c r="CO31" s="1"/>
      <c r="CP31" s="2"/>
      <c r="CQ31" s="2"/>
      <c r="CR31" s="2"/>
      <c r="CS31" s="2"/>
      <c r="CT31" s="2"/>
      <c r="CU31" s="7">
        <f t="shared" si="187"/>
        <v>0</v>
      </c>
      <c r="CV31" s="14">
        <f t="shared" si="188"/>
        <v>0</v>
      </c>
      <c r="CW31" s="6">
        <f t="shared" si="189"/>
        <v>0</v>
      </c>
      <c r="CX31" s="15">
        <f t="shared" si="190"/>
        <v>0</v>
      </c>
      <c r="CY31" s="16"/>
      <c r="CZ31" s="1"/>
      <c r="DA31" s="2"/>
      <c r="DB31" s="2"/>
      <c r="DC31" s="2"/>
      <c r="DD31" s="2"/>
      <c r="DE31" s="2"/>
      <c r="DF31" s="7">
        <f t="shared" si="191"/>
        <v>0</v>
      </c>
      <c r="DG31" s="14">
        <f t="shared" si="192"/>
        <v>0</v>
      </c>
      <c r="DH31" s="6">
        <f t="shared" si="193"/>
        <v>0</v>
      </c>
      <c r="DI31" s="15">
        <f t="shared" si="194"/>
        <v>0</v>
      </c>
      <c r="DJ31" s="16"/>
      <c r="DK31" s="1"/>
      <c r="DL31" s="2"/>
      <c r="DM31" s="2"/>
      <c r="DN31" s="2"/>
      <c r="DO31" s="2"/>
      <c r="DP31" s="2"/>
      <c r="DQ31" s="7">
        <f t="shared" si="195"/>
        <v>0</v>
      </c>
      <c r="DR31" s="14">
        <f t="shared" si="196"/>
        <v>0</v>
      </c>
      <c r="DS31" s="6">
        <f t="shared" si="197"/>
        <v>0</v>
      </c>
      <c r="DT31" s="15">
        <f t="shared" si="198"/>
        <v>0</v>
      </c>
      <c r="DU31" s="16"/>
      <c r="DV31" s="1"/>
      <c r="DW31" s="2"/>
      <c r="DX31" s="2"/>
      <c r="DY31" s="2"/>
      <c r="DZ31" s="2"/>
      <c r="EA31" s="2"/>
      <c r="EB31" s="7">
        <f t="shared" si="199"/>
        <v>0</v>
      </c>
      <c r="EC31" s="14">
        <f t="shared" si="200"/>
        <v>0</v>
      </c>
      <c r="ED31" s="6">
        <f t="shared" si="201"/>
        <v>0</v>
      </c>
      <c r="EE31" s="15">
        <f t="shared" si="202"/>
        <v>0</v>
      </c>
      <c r="EF31" s="16"/>
      <c r="EG31" s="1"/>
      <c r="EH31" s="2"/>
      <c r="EI31" s="2"/>
      <c r="EJ31" s="2"/>
      <c r="EK31" s="2"/>
      <c r="EL31" s="2"/>
      <c r="EM31" s="7">
        <f t="shared" si="203"/>
        <v>0</v>
      </c>
      <c r="EN31" s="14">
        <f t="shared" si="204"/>
        <v>0</v>
      </c>
      <c r="EO31" s="6">
        <f t="shared" si="205"/>
        <v>0</v>
      </c>
      <c r="EP31" s="15">
        <f t="shared" si="206"/>
        <v>0</v>
      </c>
      <c r="EQ31" s="16"/>
      <c r="ER31" s="1"/>
      <c r="ES31" s="2"/>
      <c r="ET31" s="2"/>
      <c r="EU31" s="2"/>
      <c r="EV31" s="2"/>
      <c r="EW31" s="2"/>
      <c r="EX31" s="7">
        <f t="shared" si="207"/>
        <v>0</v>
      </c>
      <c r="EY31" s="14">
        <f t="shared" si="208"/>
        <v>0</v>
      </c>
      <c r="EZ31" s="6">
        <f t="shared" si="209"/>
        <v>0</v>
      </c>
      <c r="FA31" s="15">
        <f t="shared" si="210"/>
        <v>0</v>
      </c>
      <c r="FB31" s="16"/>
      <c r="FC31" s="1"/>
      <c r="FD31" s="2"/>
      <c r="FE31" s="2"/>
      <c r="FF31" s="2"/>
      <c r="FG31" s="2"/>
      <c r="FH31" s="2"/>
      <c r="FI31" s="7">
        <f t="shared" si="211"/>
        <v>0</v>
      </c>
      <c r="FJ31" s="14">
        <f t="shared" si="212"/>
        <v>0</v>
      </c>
      <c r="FK31" s="6">
        <f t="shared" si="213"/>
        <v>0</v>
      </c>
      <c r="FL31" s="15">
        <f t="shared" si="214"/>
        <v>0</v>
      </c>
      <c r="FM31" s="16"/>
      <c r="FN31" s="1"/>
      <c r="FO31" s="2"/>
      <c r="FP31" s="2"/>
      <c r="FQ31" s="2"/>
      <c r="FR31" s="2"/>
      <c r="FS31" s="2"/>
      <c r="FT31" s="7">
        <f t="shared" si="215"/>
        <v>0</v>
      </c>
      <c r="FU31" s="14">
        <f t="shared" si="216"/>
        <v>0</v>
      </c>
      <c r="FV31" s="6">
        <f t="shared" si="217"/>
        <v>0</v>
      </c>
      <c r="FW31" s="15">
        <f t="shared" si="218"/>
        <v>0</v>
      </c>
      <c r="FX31" s="16"/>
      <c r="FY31" s="1"/>
      <c r="FZ31" s="2"/>
      <c r="GA31" s="2"/>
      <c r="GB31" s="2"/>
      <c r="GC31" s="2"/>
      <c r="GD31" s="2"/>
      <c r="GE31" s="7">
        <f t="shared" si="219"/>
        <v>0</v>
      </c>
      <c r="GF31" s="14">
        <f t="shared" si="220"/>
        <v>0</v>
      </c>
      <c r="GG31" s="6">
        <f t="shared" si="221"/>
        <v>0</v>
      </c>
      <c r="GH31" s="15">
        <f t="shared" si="222"/>
        <v>0</v>
      </c>
      <c r="GI31" s="16"/>
      <c r="GJ31" s="1"/>
      <c r="GK31" s="2"/>
      <c r="GL31" s="2"/>
      <c r="GM31" s="2"/>
      <c r="GN31" s="2"/>
      <c r="GO31" s="2"/>
      <c r="GP31" s="7">
        <f t="shared" si="223"/>
        <v>0</v>
      </c>
      <c r="GQ31" s="14">
        <f t="shared" si="224"/>
        <v>0</v>
      </c>
      <c r="GR31" s="6">
        <f t="shared" si="225"/>
        <v>0</v>
      </c>
      <c r="GS31" s="15">
        <f t="shared" si="226"/>
        <v>0</v>
      </c>
      <c r="GT31" s="16"/>
      <c r="GU31" s="1"/>
      <c r="GV31" s="2"/>
      <c r="GW31" s="2"/>
      <c r="GX31" s="2"/>
      <c r="GY31" s="2"/>
      <c r="GZ31" s="2"/>
      <c r="HA31" s="7">
        <f t="shared" si="227"/>
        <v>0</v>
      </c>
      <c r="HB31" s="14">
        <f t="shared" si="228"/>
        <v>0</v>
      </c>
      <c r="HC31" s="6">
        <f t="shared" si="229"/>
        <v>0</v>
      </c>
      <c r="HD31" s="15">
        <f t="shared" si="230"/>
        <v>0</v>
      </c>
      <c r="HE31" s="16"/>
      <c r="HF31" s="1"/>
      <c r="HG31" s="2"/>
      <c r="HH31" s="2"/>
      <c r="HI31" s="2"/>
      <c r="HJ31" s="2"/>
      <c r="HK31" s="2"/>
      <c r="HL31" s="7">
        <f t="shared" si="231"/>
        <v>0</v>
      </c>
      <c r="HM31" s="14">
        <f t="shared" si="232"/>
        <v>0</v>
      </c>
      <c r="HN31" s="6">
        <f t="shared" si="233"/>
        <v>0</v>
      </c>
      <c r="HO31" s="15">
        <f t="shared" si="234"/>
        <v>0</v>
      </c>
      <c r="HP31" s="16"/>
      <c r="HQ31" s="1"/>
      <c r="HR31" s="2"/>
      <c r="HS31" s="2"/>
      <c r="HT31" s="2"/>
      <c r="HU31" s="2"/>
      <c r="HV31" s="2"/>
      <c r="HW31" s="7">
        <f t="shared" si="235"/>
        <v>0</v>
      </c>
      <c r="HX31" s="14">
        <f t="shared" si="236"/>
        <v>0</v>
      </c>
      <c r="HY31" s="6">
        <f t="shared" si="237"/>
        <v>0</v>
      </c>
      <c r="HZ31" s="15">
        <f t="shared" si="238"/>
        <v>0</v>
      </c>
      <c r="IA31" s="16"/>
      <c r="IB31" s="1"/>
      <c r="IC31" s="2"/>
      <c r="ID31" s="2"/>
      <c r="IE31" s="2"/>
      <c r="IF31" s="2"/>
      <c r="IG31" s="2"/>
      <c r="IH31" s="7">
        <f t="shared" si="239"/>
        <v>0</v>
      </c>
      <c r="II31" s="14">
        <f t="shared" si="240"/>
        <v>0</v>
      </c>
      <c r="IJ31" s="6">
        <f t="shared" si="241"/>
        <v>0</v>
      </c>
      <c r="IK31" s="114">
        <f t="shared" si="242"/>
        <v>0</v>
      </c>
      <c r="IL31" s="115"/>
    </row>
    <row r="32" spans="1:246" ht="12.75" hidden="1">
      <c r="A32" s="53">
        <v>1</v>
      </c>
      <c r="B32" s="51"/>
      <c r="C32" s="51"/>
      <c r="D32" s="52"/>
      <c r="E32" s="52"/>
      <c r="F32" s="52"/>
      <c r="G32" s="50">
        <f>IF(AND(OR($G$2="Y",$H$2="Y"),I32&lt;5,J32&lt;5),IF(AND(I32=I30,J32=J30),G30+1,1),"")</f>
      </c>
      <c r="H32" s="43">
        <f>IF(AND($H$2="Y",J32&gt;0,OR(AND(G32=1,G57=10),AND(G32=2,G66=20),AND(G32=3,G75=30),AND(G32=4,G85=40),AND(G32=5,G94=50),AND(G32=6,G103=60),AND(G32=7,G112=70),AND(G32=8,G121=80),AND(G32=9,G130=90),AND(G32=10,G139=100))),VLOOKUP(J32-1,SortLookup!$A$13:$B$16,2,FALSE),"")</f>
      </c>
      <c r="I32" s="44" t="str">
        <f>IF(ISNA(VLOOKUP(E32,SortLookup!$A$1:$B$5,2,FALSE))," ",VLOOKUP(E32,SortLookup!$A$1:$B$5,2,FALSE))</f>
        <v> </v>
      </c>
      <c r="J32" s="61" t="str">
        <f>IF(ISNA(VLOOKUP(F32,SortLookup!$A$7:$B$11,2,FALSE))," ",VLOOKUP(F32,SortLookup!$A$7:$B$11,2,FALSE))</f>
        <v> </v>
      </c>
      <c r="K32" s="45">
        <f t="shared" si="158"/>
        <v>0</v>
      </c>
      <c r="L32" s="64">
        <f t="shared" si="159"/>
        <v>0</v>
      </c>
      <c r="M32" s="46">
        <f t="shared" si="160"/>
        <v>0</v>
      </c>
      <c r="N32" s="47">
        <f t="shared" si="161"/>
        <v>0</v>
      </c>
      <c r="O32" s="48">
        <f t="shared" si="162"/>
        <v>0</v>
      </c>
      <c r="P32" s="78"/>
      <c r="Q32" s="71"/>
      <c r="R32" s="71"/>
      <c r="S32" s="71"/>
      <c r="T32" s="71"/>
      <c r="U32" s="71"/>
      <c r="V32" s="71"/>
      <c r="W32" s="72"/>
      <c r="X32" s="72"/>
      <c r="Y32" s="72"/>
      <c r="Z32" s="72"/>
      <c r="AA32" s="74"/>
      <c r="AB32" s="64">
        <f t="shared" si="163"/>
        <v>0</v>
      </c>
      <c r="AC32" s="63">
        <f t="shared" si="164"/>
        <v>0</v>
      </c>
      <c r="AD32" s="80">
        <f t="shared" si="165"/>
        <v>0</v>
      </c>
      <c r="AE32" s="49">
        <f t="shared" si="166"/>
        <v>0</v>
      </c>
      <c r="AF32" s="78"/>
      <c r="AG32" s="71"/>
      <c r="AH32" s="71"/>
      <c r="AI32" s="71"/>
      <c r="AJ32" s="72"/>
      <c r="AK32" s="72"/>
      <c r="AL32" s="72"/>
      <c r="AM32" s="72"/>
      <c r="AN32" s="74"/>
      <c r="AO32" s="64">
        <f t="shared" si="167"/>
        <v>0</v>
      </c>
      <c r="AP32" s="63">
        <f t="shared" si="168"/>
        <v>0</v>
      </c>
      <c r="AQ32" s="80">
        <f t="shared" si="169"/>
        <v>0</v>
      </c>
      <c r="AR32" s="49">
        <f t="shared" si="170"/>
        <v>0</v>
      </c>
      <c r="AS32" s="78"/>
      <c r="AT32" s="71"/>
      <c r="AU32" s="71"/>
      <c r="AV32" s="72"/>
      <c r="AW32" s="72"/>
      <c r="AX32" s="72"/>
      <c r="AY32" s="72"/>
      <c r="AZ32" s="74"/>
      <c r="BA32" s="64">
        <f t="shared" si="171"/>
        <v>0</v>
      </c>
      <c r="BB32" s="63">
        <f t="shared" si="172"/>
        <v>0</v>
      </c>
      <c r="BC32" s="80">
        <f t="shared" si="173"/>
        <v>0</v>
      </c>
      <c r="BD32" s="49">
        <f t="shared" si="174"/>
        <v>0</v>
      </c>
      <c r="BE32" s="78"/>
      <c r="BF32" s="71"/>
      <c r="BG32" s="71"/>
      <c r="BH32" s="72"/>
      <c r="BI32" s="72"/>
      <c r="BJ32" s="72"/>
      <c r="BK32" s="72"/>
      <c r="BL32" s="74"/>
      <c r="BM32" s="64">
        <f t="shared" si="175"/>
        <v>0</v>
      </c>
      <c r="BN32" s="63">
        <f t="shared" si="176"/>
        <v>0</v>
      </c>
      <c r="BO32" s="80">
        <f t="shared" si="177"/>
        <v>0</v>
      </c>
      <c r="BP32" s="49">
        <f t="shared" si="178"/>
        <v>0</v>
      </c>
      <c r="BQ32" s="1"/>
      <c r="BR32" s="1"/>
      <c r="BS32" s="1"/>
      <c r="BT32" s="2"/>
      <c r="BU32" s="2"/>
      <c r="BV32" s="2"/>
      <c r="BW32" s="2"/>
      <c r="BX32" s="2"/>
      <c r="BY32" s="7">
        <f t="shared" si="179"/>
        <v>0</v>
      </c>
      <c r="BZ32" s="14">
        <f t="shared" si="180"/>
        <v>0</v>
      </c>
      <c r="CA32" s="6">
        <f t="shared" si="181"/>
        <v>0</v>
      </c>
      <c r="CB32" s="15">
        <f t="shared" si="182"/>
        <v>0</v>
      </c>
      <c r="CC32" s="16"/>
      <c r="CD32" s="1"/>
      <c r="CE32" s="2"/>
      <c r="CF32" s="2"/>
      <c r="CG32" s="2"/>
      <c r="CH32" s="2"/>
      <c r="CI32" s="2"/>
      <c r="CJ32" s="7">
        <f t="shared" si="183"/>
        <v>0</v>
      </c>
      <c r="CK32" s="14">
        <f t="shared" si="184"/>
        <v>0</v>
      </c>
      <c r="CL32" s="6">
        <f t="shared" si="185"/>
        <v>0</v>
      </c>
      <c r="CM32" s="15">
        <f t="shared" si="186"/>
        <v>0</v>
      </c>
      <c r="CN32" s="16"/>
      <c r="CO32" s="1"/>
      <c r="CP32" s="2"/>
      <c r="CQ32" s="2"/>
      <c r="CR32" s="2"/>
      <c r="CS32" s="2"/>
      <c r="CT32" s="2"/>
      <c r="CU32" s="7">
        <f t="shared" si="187"/>
        <v>0</v>
      </c>
      <c r="CV32" s="14">
        <f t="shared" si="188"/>
        <v>0</v>
      </c>
      <c r="CW32" s="6">
        <f t="shared" si="189"/>
        <v>0</v>
      </c>
      <c r="CX32" s="15">
        <f t="shared" si="190"/>
        <v>0</v>
      </c>
      <c r="CY32" s="16"/>
      <c r="CZ32" s="1"/>
      <c r="DA32" s="2"/>
      <c r="DB32" s="2"/>
      <c r="DC32" s="2"/>
      <c r="DD32" s="2"/>
      <c r="DE32" s="2"/>
      <c r="DF32" s="7">
        <f t="shared" si="191"/>
        <v>0</v>
      </c>
      <c r="DG32" s="14">
        <f t="shared" si="192"/>
        <v>0</v>
      </c>
      <c r="DH32" s="6">
        <f t="shared" si="193"/>
        <v>0</v>
      </c>
      <c r="DI32" s="15">
        <f t="shared" si="194"/>
        <v>0</v>
      </c>
      <c r="DJ32" s="16"/>
      <c r="DK32" s="1"/>
      <c r="DL32" s="2"/>
      <c r="DM32" s="2"/>
      <c r="DN32" s="2"/>
      <c r="DO32" s="2"/>
      <c r="DP32" s="2"/>
      <c r="DQ32" s="7">
        <f t="shared" si="195"/>
        <v>0</v>
      </c>
      <c r="DR32" s="14">
        <f t="shared" si="196"/>
        <v>0</v>
      </c>
      <c r="DS32" s="6">
        <f t="shared" si="197"/>
        <v>0</v>
      </c>
      <c r="DT32" s="15">
        <f t="shared" si="198"/>
        <v>0</v>
      </c>
      <c r="DU32" s="16"/>
      <c r="DV32" s="1"/>
      <c r="DW32" s="2"/>
      <c r="DX32" s="2"/>
      <c r="DY32" s="2"/>
      <c r="DZ32" s="2"/>
      <c r="EA32" s="2"/>
      <c r="EB32" s="7">
        <f t="shared" si="199"/>
        <v>0</v>
      </c>
      <c r="EC32" s="14">
        <f t="shared" si="200"/>
        <v>0</v>
      </c>
      <c r="ED32" s="6">
        <f t="shared" si="201"/>
        <v>0</v>
      </c>
      <c r="EE32" s="15">
        <f t="shared" si="202"/>
        <v>0</v>
      </c>
      <c r="EF32" s="16"/>
      <c r="EG32" s="1"/>
      <c r="EH32" s="2"/>
      <c r="EI32" s="2"/>
      <c r="EJ32" s="2"/>
      <c r="EK32" s="2"/>
      <c r="EL32" s="2"/>
      <c r="EM32" s="7">
        <f t="shared" si="203"/>
        <v>0</v>
      </c>
      <c r="EN32" s="14">
        <f t="shared" si="204"/>
        <v>0</v>
      </c>
      <c r="EO32" s="6">
        <f t="shared" si="205"/>
        <v>0</v>
      </c>
      <c r="EP32" s="15">
        <f t="shared" si="206"/>
        <v>0</v>
      </c>
      <c r="EQ32" s="16"/>
      <c r="ER32" s="1"/>
      <c r="ES32" s="2"/>
      <c r="ET32" s="2"/>
      <c r="EU32" s="2"/>
      <c r="EV32" s="2"/>
      <c r="EW32" s="2"/>
      <c r="EX32" s="7">
        <f t="shared" si="207"/>
        <v>0</v>
      </c>
      <c r="EY32" s="14">
        <f t="shared" si="208"/>
        <v>0</v>
      </c>
      <c r="EZ32" s="6">
        <f t="shared" si="209"/>
        <v>0</v>
      </c>
      <c r="FA32" s="15">
        <f t="shared" si="210"/>
        <v>0</v>
      </c>
      <c r="FB32" s="16"/>
      <c r="FC32" s="1"/>
      <c r="FD32" s="2"/>
      <c r="FE32" s="2"/>
      <c r="FF32" s="2"/>
      <c r="FG32" s="2"/>
      <c r="FH32" s="2"/>
      <c r="FI32" s="7">
        <f t="shared" si="211"/>
        <v>0</v>
      </c>
      <c r="FJ32" s="14">
        <f t="shared" si="212"/>
        <v>0</v>
      </c>
      <c r="FK32" s="6">
        <f t="shared" si="213"/>
        <v>0</v>
      </c>
      <c r="FL32" s="15">
        <f t="shared" si="214"/>
        <v>0</v>
      </c>
      <c r="FM32" s="16"/>
      <c r="FN32" s="1"/>
      <c r="FO32" s="2"/>
      <c r="FP32" s="2"/>
      <c r="FQ32" s="2"/>
      <c r="FR32" s="2"/>
      <c r="FS32" s="2"/>
      <c r="FT32" s="7">
        <f t="shared" si="215"/>
        <v>0</v>
      </c>
      <c r="FU32" s="14">
        <f t="shared" si="216"/>
        <v>0</v>
      </c>
      <c r="FV32" s="6">
        <f t="shared" si="217"/>
        <v>0</v>
      </c>
      <c r="FW32" s="15">
        <f t="shared" si="218"/>
        <v>0</v>
      </c>
      <c r="FX32" s="16"/>
      <c r="FY32" s="1"/>
      <c r="FZ32" s="2"/>
      <c r="GA32" s="2"/>
      <c r="GB32" s="2"/>
      <c r="GC32" s="2"/>
      <c r="GD32" s="2"/>
      <c r="GE32" s="7">
        <f t="shared" si="219"/>
        <v>0</v>
      </c>
      <c r="GF32" s="14">
        <f t="shared" si="220"/>
        <v>0</v>
      </c>
      <c r="GG32" s="6">
        <f t="shared" si="221"/>
        <v>0</v>
      </c>
      <c r="GH32" s="15">
        <f t="shared" si="222"/>
        <v>0</v>
      </c>
      <c r="GI32" s="16"/>
      <c r="GJ32" s="1"/>
      <c r="GK32" s="2"/>
      <c r="GL32" s="2"/>
      <c r="GM32" s="2"/>
      <c r="GN32" s="2"/>
      <c r="GO32" s="2"/>
      <c r="GP32" s="7">
        <f t="shared" si="223"/>
        <v>0</v>
      </c>
      <c r="GQ32" s="14">
        <f t="shared" si="224"/>
        <v>0</v>
      </c>
      <c r="GR32" s="6">
        <f t="shared" si="225"/>
        <v>0</v>
      </c>
      <c r="GS32" s="15">
        <f t="shared" si="226"/>
        <v>0</v>
      </c>
      <c r="GT32" s="16"/>
      <c r="GU32" s="1"/>
      <c r="GV32" s="2"/>
      <c r="GW32" s="2"/>
      <c r="GX32" s="2"/>
      <c r="GY32" s="2"/>
      <c r="GZ32" s="2"/>
      <c r="HA32" s="7">
        <f t="shared" si="227"/>
        <v>0</v>
      </c>
      <c r="HB32" s="14">
        <f t="shared" si="228"/>
        <v>0</v>
      </c>
      <c r="HC32" s="6">
        <f t="shared" si="229"/>
        <v>0</v>
      </c>
      <c r="HD32" s="15">
        <f t="shared" si="230"/>
        <v>0</v>
      </c>
      <c r="HE32" s="16"/>
      <c r="HF32" s="1"/>
      <c r="HG32" s="2"/>
      <c r="HH32" s="2"/>
      <c r="HI32" s="2"/>
      <c r="HJ32" s="2"/>
      <c r="HK32" s="2"/>
      <c r="HL32" s="7">
        <f t="shared" si="231"/>
        <v>0</v>
      </c>
      <c r="HM32" s="14">
        <f t="shared" si="232"/>
        <v>0</v>
      </c>
      <c r="HN32" s="6">
        <f t="shared" si="233"/>
        <v>0</v>
      </c>
      <c r="HO32" s="15">
        <f t="shared" si="234"/>
        <v>0</v>
      </c>
      <c r="HP32" s="16"/>
      <c r="HQ32" s="1"/>
      <c r="HR32" s="2"/>
      <c r="HS32" s="2"/>
      <c r="HT32" s="2"/>
      <c r="HU32" s="2"/>
      <c r="HV32" s="2"/>
      <c r="HW32" s="7">
        <f t="shared" si="235"/>
        <v>0</v>
      </c>
      <c r="HX32" s="14">
        <f t="shared" si="236"/>
        <v>0</v>
      </c>
      <c r="HY32" s="6">
        <f t="shared" si="237"/>
        <v>0</v>
      </c>
      <c r="HZ32" s="15">
        <f t="shared" si="238"/>
        <v>0</v>
      </c>
      <c r="IA32" s="16"/>
      <c r="IB32" s="1"/>
      <c r="IC32" s="2"/>
      <c r="ID32" s="2"/>
      <c r="IE32" s="2"/>
      <c r="IF32" s="2"/>
      <c r="IG32" s="2"/>
      <c r="IH32" s="7">
        <f t="shared" si="239"/>
        <v>0</v>
      </c>
      <c r="II32" s="14">
        <f t="shared" si="240"/>
        <v>0</v>
      </c>
      <c r="IJ32" s="6">
        <f t="shared" si="241"/>
        <v>0</v>
      </c>
      <c r="IK32" s="114">
        <f t="shared" si="242"/>
        <v>0</v>
      </c>
      <c r="IL32" s="115"/>
    </row>
    <row r="33" spans="1:246" ht="12.75" hidden="1">
      <c r="A33" s="53">
        <v>2</v>
      </c>
      <c r="B33" s="51"/>
      <c r="C33" s="51"/>
      <c r="D33" s="52"/>
      <c r="E33" s="52"/>
      <c r="F33" s="52"/>
      <c r="G33" s="50">
        <f>IF(AND(OR($G$2="Y",$H$2="Y"),I33&lt;5,J33&lt;5),IF(AND(I33=I32,J33=J32),G32+1,1),"")</f>
      </c>
      <c r="H33" s="43">
        <f>IF(AND($H$2="Y",J33&gt;0,OR(AND(G33=1,G43=10),AND(G33=2,G51=20),AND(G33=3,G60=30),AND(G33=4,G85=40),AND(G33=5,G94=50),AND(G33=6,G103=60),AND(G33=7,G112=70),AND(G33=8,G121=80),AND(G33=9,G130=90),AND(G33=10,G139=100))),VLOOKUP(J33-1,SortLookup!$A$13:$B$16,2,FALSE),"")</f>
      </c>
      <c r="I33" s="44" t="str">
        <f>IF(ISNA(VLOOKUP(E33,SortLookup!$A$1:$B$5,2,FALSE))," ",VLOOKUP(E33,SortLookup!$A$1:$B$5,2,FALSE))</f>
        <v> </v>
      </c>
      <c r="J33" s="61" t="str">
        <f>IF(ISNA(VLOOKUP(F33,SortLookup!$A$7:$B$11,2,FALSE))," ",VLOOKUP(F33,SortLookup!$A$7:$B$11,2,FALSE))</f>
        <v> </v>
      </c>
      <c r="K33" s="45">
        <f t="shared" si="158"/>
        <v>0</v>
      </c>
      <c r="L33" s="64">
        <f t="shared" si="159"/>
        <v>0</v>
      </c>
      <c r="M33" s="46">
        <f t="shared" si="160"/>
        <v>0</v>
      </c>
      <c r="N33" s="47">
        <f t="shared" si="161"/>
        <v>0</v>
      </c>
      <c r="O33" s="48">
        <f t="shared" si="162"/>
        <v>0</v>
      </c>
      <c r="P33" s="78"/>
      <c r="Q33" s="71"/>
      <c r="R33" s="71"/>
      <c r="S33" s="71"/>
      <c r="T33" s="71"/>
      <c r="U33" s="71"/>
      <c r="V33" s="71"/>
      <c r="W33" s="72"/>
      <c r="X33" s="72"/>
      <c r="Y33" s="72"/>
      <c r="Z33" s="72"/>
      <c r="AA33" s="74"/>
      <c r="AB33" s="64">
        <f t="shared" si="163"/>
        <v>0</v>
      </c>
      <c r="AC33" s="63">
        <f t="shared" si="164"/>
        <v>0</v>
      </c>
      <c r="AD33" s="80">
        <f t="shared" si="165"/>
        <v>0</v>
      </c>
      <c r="AE33" s="49">
        <f t="shared" si="166"/>
        <v>0</v>
      </c>
      <c r="AF33" s="78"/>
      <c r="AG33" s="71"/>
      <c r="AH33" s="71"/>
      <c r="AI33" s="71"/>
      <c r="AJ33" s="72"/>
      <c r="AK33" s="72"/>
      <c r="AL33" s="72"/>
      <c r="AM33" s="72"/>
      <c r="AN33" s="74"/>
      <c r="AO33" s="64">
        <f t="shared" si="167"/>
        <v>0</v>
      </c>
      <c r="AP33" s="63">
        <f t="shared" si="168"/>
        <v>0</v>
      </c>
      <c r="AQ33" s="80">
        <f t="shared" si="169"/>
        <v>0</v>
      </c>
      <c r="AR33" s="49">
        <f t="shared" si="170"/>
        <v>0</v>
      </c>
      <c r="AS33" s="78"/>
      <c r="AT33" s="71"/>
      <c r="AU33" s="71"/>
      <c r="AV33" s="72"/>
      <c r="AW33" s="72"/>
      <c r="AX33" s="72"/>
      <c r="AY33" s="72"/>
      <c r="AZ33" s="74"/>
      <c r="BA33" s="64">
        <f t="shared" si="171"/>
        <v>0</v>
      </c>
      <c r="BB33" s="63">
        <f t="shared" si="172"/>
        <v>0</v>
      </c>
      <c r="BC33" s="80">
        <f t="shared" si="173"/>
        <v>0</v>
      </c>
      <c r="BD33" s="49">
        <f t="shared" si="174"/>
        <v>0</v>
      </c>
      <c r="BE33" s="78"/>
      <c r="BF33" s="71"/>
      <c r="BG33" s="71"/>
      <c r="BH33" s="72"/>
      <c r="BI33" s="72"/>
      <c r="BJ33" s="72"/>
      <c r="BK33" s="72"/>
      <c r="BL33" s="74"/>
      <c r="BM33" s="64">
        <f t="shared" si="175"/>
        <v>0</v>
      </c>
      <c r="BN33" s="63">
        <f t="shared" si="176"/>
        <v>0</v>
      </c>
      <c r="BO33" s="80">
        <f t="shared" si="177"/>
        <v>0</v>
      </c>
      <c r="BP33" s="49">
        <f t="shared" si="178"/>
        <v>0</v>
      </c>
      <c r="BQ33" s="1"/>
      <c r="BR33" s="1"/>
      <c r="BS33" s="1"/>
      <c r="BT33" s="2"/>
      <c r="BU33" s="2"/>
      <c r="BV33" s="2"/>
      <c r="BW33" s="2"/>
      <c r="BX33" s="2"/>
      <c r="BY33" s="7">
        <f t="shared" si="179"/>
        <v>0</v>
      </c>
      <c r="BZ33" s="14">
        <f t="shared" si="180"/>
        <v>0</v>
      </c>
      <c r="CA33" s="6">
        <f t="shared" si="181"/>
        <v>0</v>
      </c>
      <c r="CB33" s="15">
        <f t="shared" si="182"/>
        <v>0</v>
      </c>
      <c r="CC33" s="16"/>
      <c r="CD33" s="1"/>
      <c r="CE33" s="2"/>
      <c r="CF33" s="2"/>
      <c r="CG33" s="2"/>
      <c r="CH33" s="2"/>
      <c r="CI33" s="2"/>
      <c r="CJ33" s="7">
        <f t="shared" si="183"/>
        <v>0</v>
      </c>
      <c r="CK33" s="14">
        <f t="shared" si="184"/>
        <v>0</v>
      </c>
      <c r="CL33" s="6">
        <f t="shared" si="185"/>
        <v>0</v>
      </c>
      <c r="CM33" s="15">
        <f t="shared" si="186"/>
        <v>0</v>
      </c>
      <c r="CN33" s="16"/>
      <c r="CO33" s="1"/>
      <c r="CP33" s="2"/>
      <c r="CQ33" s="2"/>
      <c r="CR33" s="2"/>
      <c r="CS33" s="2"/>
      <c r="CT33" s="2"/>
      <c r="CU33" s="7">
        <f t="shared" si="187"/>
        <v>0</v>
      </c>
      <c r="CV33" s="14">
        <f t="shared" si="188"/>
        <v>0</v>
      </c>
      <c r="CW33" s="6">
        <f t="shared" si="189"/>
        <v>0</v>
      </c>
      <c r="CX33" s="15">
        <f t="shared" si="190"/>
        <v>0</v>
      </c>
      <c r="CY33" s="16"/>
      <c r="CZ33" s="1"/>
      <c r="DA33" s="2"/>
      <c r="DB33" s="2"/>
      <c r="DC33" s="2"/>
      <c r="DD33" s="2"/>
      <c r="DE33" s="2"/>
      <c r="DF33" s="7">
        <f t="shared" si="191"/>
        <v>0</v>
      </c>
      <c r="DG33" s="14">
        <f t="shared" si="192"/>
        <v>0</v>
      </c>
      <c r="DH33" s="6">
        <f t="shared" si="193"/>
        <v>0</v>
      </c>
      <c r="DI33" s="15">
        <f t="shared" si="194"/>
        <v>0</v>
      </c>
      <c r="DJ33" s="16"/>
      <c r="DK33" s="1"/>
      <c r="DL33" s="2"/>
      <c r="DM33" s="2"/>
      <c r="DN33" s="2"/>
      <c r="DO33" s="2"/>
      <c r="DP33" s="2"/>
      <c r="DQ33" s="7">
        <f t="shared" si="195"/>
        <v>0</v>
      </c>
      <c r="DR33" s="14">
        <f t="shared" si="196"/>
        <v>0</v>
      </c>
      <c r="DS33" s="6">
        <f t="shared" si="197"/>
        <v>0</v>
      </c>
      <c r="DT33" s="15">
        <f t="shared" si="198"/>
        <v>0</v>
      </c>
      <c r="DU33" s="16"/>
      <c r="DV33" s="1"/>
      <c r="DW33" s="2"/>
      <c r="DX33" s="2"/>
      <c r="DY33" s="2"/>
      <c r="DZ33" s="2"/>
      <c r="EA33" s="2"/>
      <c r="EB33" s="7">
        <f t="shared" si="199"/>
        <v>0</v>
      </c>
      <c r="EC33" s="14">
        <f t="shared" si="200"/>
        <v>0</v>
      </c>
      <c r="ED33" s="6">
        <f t="shared" si="201"/>
        <v>0</v>
      </c>
      <c r="EE33" s="15">
        <f t="shared" si="202"/>
        <v>0</v>
      </c>
      <c r="EF33" s="16"/>
      <c r="EG33" s="1"/>
      <c r="EH33" s="2"/>
      <c r="EI33" s="2"/>
      <c r="EJ33" s="2"/>
      <c r="EK33" s="2"/>
      <c r="EL33" s="2"/>
      <c r="EM33" s="7">
        <f t="shared" si="203"/>
        <v>0</v>
      </c>
      <c r="EN33" s="14">
        <f t="shared" si="204"/>
        <v>0</v>
      </c>
      <c r="EO33" s="6">
        <f t="shared" si="205"/>
        <v>0</v>
      </c>
      <c r="EP33" s="15">
        <f t="shared" si="206"/>
        <v>0</v>
      </c>
      <c r="EQ33" s="16"/>
      <c r="ER33" s="1"/>
      <c r="ES33" s="2"/>
      <c r="ET33" s="2"/>
      <c r="EU33" s="2"/>
      <c r="EV33" s="2"/>
      <c r="EW33" s="2"/>
      <c r="EX33" s="7">
        <f t="shared" si="207"/>
        <v>0</v>
      </c>
      <c r="EY33" s="14">
        <f t="shared" si="208"/>
        <v>0</v>
      </c>
      <c r="EZ33" s="6">
        <f t="shared" si="209"/>
        <v>0</v>
      </c>
      <c r="FA33" s="15">
        <f t="shared" si="210"/>
        <v>0</v>
      </c>
      <c r="FB33" s="16"/>
      <c r="FC33" s="1"/>
      <c r="FD33" s="2"/>
      <c r="FE33" s="2"/>
      <c r="FF33" s="2"/>
      <c r="FG33" s="2"/>
      <c r="FH33" s="2"/>
      <c r="FI33" s="7">
        <f t="shared" si="211"/>
        <v>0</v>
      </c>
      <c r="FJ33" s="14">
        <f t="shared" si="212"/>
        <v>0</v>
      </c>
      <c r="FK33" s="6">
        <f t="shared" si="213"/>
        <v>0</v>
      </c>
      <c r="FL33" s="15">
        <f t="shared" si="214"/>
        <v>0</v>
      </c>
      <c r="FM33" s="16"/>
      <c r="FN33" s="1"/>
      <c r="FO33" s="2"/>
      <c r="FP33" s="2"/>
      <c r="FQ33" s="2"/>
      <c r="FR33" s="2"/>
      <c r="FS33" s="2"/>
      <c r="FT33" s="7">
        <f t="shared" si="215"/>
        <v>0</v>
      </c>
      <c r="FU33" s="14">
        <f t="shared" si="216"/>
        <v>0</v>
      </c>
      <c r="FV33" s="6">
        <f t="shared" si="217"/>
        <v>0</v>
      </c>
      <c r="FW33" s="15">
        <f t="shared" si="218"/>
        <v>0</v>
      </c>
      <c r="FX33" s="16"/>
      <c r="FY33" s="1"/>
      <c r="FZ33" s="2"/>
      <c r="GA33" s="2"/>
      <c r="GB33" s="2"/>
      <c r="GC33" s="2"/>
      <c r="GD33" s="2"/>
      <c r="GE33" s="7">
        <f t="shared" si="219"/>
        <v>0</v>
      </c>
      <c r="GF33" s="14">
        <f t="shared" si="220"/>
        <v>0</v>
      </c>
      <c r="GG33" s="6">
        <f t="shared" si="221"/>
        <v>0</v>
      </c>
      <c r="GH33" s="15">
        <f t="shared" si="222"/>
        <v>0</v>
      </c>
      <c r="GI33" s="16"/>
      <c r="GJ33" s="1"/>
      <c r="GK33" s="2"/>
      <c r="GL33" s="2"/>
      <c r="GM33" s="2"/>
      <c r="GN33" s="2"/>
      <c r="GO33" s="2"/>
      <c r="GP33" s="7">
        <f t="shared" si="223"/>
        <v>0</v>
      </c>
      <c r="GQ33" s="14">
        <f t="shared" si="224"/>
        <v>0</v>
      </c>
      <c r="GR33" s="6">
        <f t="shared" si="225"/>
        <v>0</v>
      </c>
      <c r="GS33" s="15">
        <f t="shared" si="226"/>
        <v>0</v>
      </c>
      <c r="GT33" s="16"/>
      <c r="GU33" s="1"/>
      <c r="GV33" s="2"/>
      <c r="GW33" s="2"/>
      <c r="GX33" s="2"/>
      <c r="GY33" s="2"/>
      <c r="GZ33" s="2"/>
      <c r="HA33" s="7">
        <f t="shared" si="227"/>
        <v>0</v>
      </c>
      <c r="HB33" s="14">
        <f t="shared" si="228"/>
        <v>0</v>
      </c>
      <c r="HC33" s="6">
        <f t="shared" si="229"/>
        <v>0</v>
      </c>
      <c r="HD33" s="15">
        <f t="shared" si="230"/>
        <v>0</v>
      </c>
      <c r="HE33" s="16"/>
      <c r="HF33" s="1"/>
      <c r="HG33" s="2"/>
      <c r="HH33" s="2"/>
      <c r="HI33" s="2"/>
      <c r="HJ33" s="2"/>
      <c r="HK33" s="2"/>
      <c r="HL33" s="7">
        <f t="shared" si="231"/>
        <v>0</v>
      </c>
      <c r="HM33" s="14">
        <f t="shared" si="232"/>
        <v>0</v>
      </c>
      <c r="HN33" s="6">
        <f t="shared" si="233"/>
        <v>0</v>
      </c>
      <c r="HO33" s="15">
        <f t="shared" si="234"/>
        <v>0</v>
      </c>
      <c r="HP33" s="16"/>
      <c r="HQ33" s="1"/>
      <c r="HR33" s="2"/>
      <c r="HS33" s="2"/>
      <c r="HT33" s="2"/>
      <c r="HU33" s="2"/>
      <c r="HV33" s="2"/>
      <c r="HW33" s="7">
        <f t="shared" si="235"/>
        <v>0</v>
      </c>
      <c r="HX33" s="14">
        <f t="shared" si="236"/>
        <v>0</v>
      </c>
      <c r="HY33" s="6">
        <f t="shared" si="237"/>
        <v>0</v>
      </c>
      <c r="HZ33" s="15">
        <f t="shared" si="238"/>
        <v>0</v>
      </c>
      <c r="IA33" s="16"/>
      <c r="IB33" s="1"/>
      <c r="IC33" s="2"/>
      <c r="ID33" s="2"/>
      <c r="IE33" s="2"/>
      <c r="IF33" s="2"/>
      <c r="IG33" s="2"/>
      <c r="IH33" s="7">
        <f t="shared" si="239"/>
        <v>0</v>
      </c>
      <c r="II33" s="14">
        <f t="shared" si="240"/>
        <v>0</v>
      </c>
      <c r="IJ33" s="6">
        <f t="shared" si="241"/>
        <v>0</v>
      </c>
      <c r="IK33" s="114">
        <f t="shared" si="242"/>
        <v>0</v>
      </c>
      <c r="IL33" s="115"/>
    </row>
    <row r="34" spans="1:246" ht="12.75" hidden="1">
      <c r="A34" s="53">
        <v>3</v>
      </c>
      <c r="B34" s="51"/>
      <c r="C34" s="51"/>
      <c r="D34" s="52"/>
      <c r="E34" s="52"/>
      <c r="F34" s="52"/>
      <c r="G34" s="50">
        <f>IF(AND(OR($G$2="Y",$H$2="Y"),I34&lt;5,J34&lt;5),IF(AND(I34=I33,J34=J33),G33+1,1),"")</f>
      </c>
      <c r="H34" s="43">
        <f>IF(AND($H$2="Y",J34&gt;0,OR(AND(G34=1,G43=10),AND(G34=2,G52=20),AND(G34=3,G61=30),AND(G34=4,G86=40),AND(G34=5,G95=50),AND(G34=6,G104=60),AND(G34=7,G113=70),AND(G34=8,G122=80),AND(G34=9,G131=90),AND(G34=10,G140=100))),VLOOKUP(J34-1,SortLookup!$A$13:$B$16,2,FALSE),"")</f>
      </c>
      <c r="I34" s="44" t="str">
        <f>IF(ISNA(VLOOKUP(E34,SortLookup!$A$1:$B$5,2,FALSE))," ",VLOOKUP(E34,SortLookup!$A$1:$B$5,2,FALSE))</f>
        <v> </v>
      </c>
      <c r="J34" s="61" t="str">
        <f>IF(ISNA(VLOOKUP(F34,SortLookup!$A$7:$B$11,2,FALSE))," ",VLOOKUP(F34,SortLookup!$A$7:$B$11,2,FALSE))</f>
        <v> </v>
      </c>
      <c r="K34" s="45">
        <f t="shared" si="158"/>
        <v>0</v>
      </c>
      <c r="L34" s="64">
        <f t="shared" si="159"/>
        <v>0</v>
      </c>
      <c r="M34" s="46">
        <f t="shared" si="160"/>
        <v>0</v>
      </c>
      <c r="N34" s="47">
        <f t="shared" si="161"/>
        <v>0</v>
      </c>
      <c r="O34" s="48">
        <f t="shared" si="162"/>
        <v>0</v>
      </c>
      <c r="P34" s="78"/>
      <c r="Q34" s="71"/>
      <c r="R34" s="71"/>
      <c r="S34" s="71"/>
      <c r="T34" s="71"/>
      <c r="U34" s="71"/>
      <c r="V34" s="71"/>
      <c r="W34" s="72"/>
      <c r="X34" s="72"/>
      <c r="Y34" s="72"/>
      <c r="Z34" s="72"/>
      <c r="AA34" s="74"/>
      <c r="AB34" s="64">
        <f t="shared" si="163"/>
        <v>0</v>
      </c>
      <c r="AC34" s="63">
        <f t="shared" si="164"/>
        <v>0</v>
      </c>
      <c r="AD34" s="80">
        <f t="shared" si="165"/>
        <v>0</v>
      </c>
      <c r="AE34" s="49">
        <f t="shared" si="166"/>
        <v>0</v>
      </c>
      <c r="AF34" s="78"/>
      <c r="AG34" s="71"/>
      <c r="AH34" s="71"/>
      <c r="AI34" s="71"/>
      <c r="AJ34" s="72"/>
      <c r="AK34" s="72"/>
      <c r="AL34" s="72"/>
      <c r="AM34" s="72"/>
      <c r="AN34" s="74"/>
      <c r="AO34" s="64">
        <f t="shared" si="167"/>
        <v>0</v>
      </c>
      <c r="AP34" s="63">
        <f t="shared" si="168"/>
        <v>0</v>
      </c>
      <c r="AQ34" s="80">
        <f t="shared" si="169"/>
        <v>0</v>
      </c>
      <c r="AR34" s="49">
        <f t="shared" si="170"/>
        <v>0</v>
      </c>
      <c r="AS34" s="78"/>
      <c r="AT34" s="71"/>
      <c r="AU34" s="71"/>
      <c r="AV34" s="72"/>
      <c r="AW34" s="72"/>
      <c r="AX34" s="72"/>
      <c r="AY34" s="72"/>
      <c r="AZ34" s="74"/>
      <c r="BA34" s="64">
        <f t="shared" si="171"/>
        <v>0</v>
      </c>
      <c r="BB34" s="63">
        <f t="shared" si="172"/>
        <v>0</v>
      </c>
      <c r="BC34" s="80">
        <f t="shared" si="173"/>
        <v>0</v>
      </c>
      <c r="BD34" s="49">
        <f t="shared" si="174"/>
        <v>0</v>
      </c>
      <c r="BE34" s="78"/>
      <c r="BF34" s="71"/>
      <c r="BG34" s="71"/>
      <c r="BH34" s="72"/>
      <c r="BI34" s="72"/>
      <c r="BJ34" s="72"/>
      <c r="BK34" s="72"/>
      <c r="BL34" s="74"/>
      <c r="BM34" s="64">
        <f t="shared" si="175"/>
        <v>0</v>
      </c>
      <c r="BN34" s="63">
        <f t="shared" si="176"/>
        <v>0</v>
      </c>
      <c r="BO34" s="80">
        <f t="shared" si="177"/>
        <v>0</v>
      </c>
      <c r="BP34" s="49">
        <f t="shared" si="178"/>
        <v>0</v>
      </c>
      <c r="BQ34" s="1"/>
      <c r="BR34" s="1"/>
      <c r="BS34" s="1"/>
      <c r="BT34" s="2"/>
      <c r="BU34" s="2"/>
      <c r="BV34" s="2"/>
      <c r="BW34" s="2"/>
      <c r="BX34" s="2"/>
      <c r="BY34" s="7">
        <f t="shared" si="179"/>
        <v>0</v>
      </c>
      <c r="BZ34" s="14">
        <f t="shared" si="180"/>
        <v>0</v>
      </c>
      <c r="CA34" s="6">
        <f t="shared" si="181"/>
        <v>0</v>
      </c>
      <c r="CB34" s="15">
        <f t="shared" si="182"/>
        <v>0</v>
      </c>
      <c r="CC34" s="16"/>
      <c r="CD34" s="1"/>
      <c r="CE34" s="2"/>
      <c r="CF34" s="2"/>
      <c r="CG34" s="2"/>
      <c r="CH34" s="2"/>
      <c r="CI34" s="2"/>
      <c r="CJ34" s="7">
        <f t="shared" si="183"/>
        <v>0</v>
      </c>
      <c r="CK34" s="14">
        <f t="shared" si="184"/>
        <v>0</v>
      </c>
      <c r="CL34" s="6">
        <f t="shared" si="185"/>
        <v>0</v>
      </c>
      <c r="CM34" s="15">
        <f t="shared" si="186"/>
        <v>0</v>
      </c>
      <c r="CN34" s="16"/>
      <c r="CO34" s="1"/>
      <c r="CP34" s="2"/>
      <c r="CQ34" s="2"/>
      <c r="CR34" s="2"/>
      <c r="CS34" s="2"/>
      <c r="CT34" s="2"/>
      <c r="CU34" s="7">
        <f t="shared" si="187"/>
        <v>0</v>
      </c>
      <c r="CV34" s="14">
        <f t="shared" si="188"/>
        <v>0</v>
      </c>
      <c r="CW34" s="6">
        <f t="shared" si="189"/>
        <v>0</v>
      </c>
      <c r="CX34" s="15">
        <f t="shared" si="190"/>
        <v>0</v>
      </c>
      <c r="CY34" s="16"/>
      <c r="CZ34" s="1"/>
      <c r="DA34" s="2"/>
      <c r="DB34" s="2"/>
      <c r="DC34" s="2"/>
      <c r="DD34" s="2"/>
      <c r="DE34" s="2"/>
      <c r="DF34" s="7">
        <f t="shared" si="191"/>
        <v>0</v>
      </c>
      <c r="DG34" s="14">
        <f t="shared" si="192"/>
        <v>0</v>
      </c>
      <c r="DH34" s="6">
        <f t="shared" si="193"/>
        <v>0</v>
      </c>
      <c r="DI34" s="15">
        <f t="shared" si="194"/>
        <v>0</v>
      </c>
      <c r="DJ34" s="16"/>
      <c r="DK34" s="1"/>
      <c r="DL34" s="2"/>
      <c r="DM34" s="2"/>
      <c r="DN34" s="2"/>
      <c r="DO34" s="2"/>
      <c r="DP34" s="2"/>
      <c r="DQ34" s="7">
        <f t="shared" si="195"/>
        <v>0</v>
      </c>
      <c r="DR34" s="14">
        <f t="shared" si="196"/>
        <v>0</v>
      </c>
      <c r="DS34" s="6">
        <f t="shared" si="197"/>
        <v>0</v>
      </c>
      <c r="DT34" s="15">
        <f t="shared" si="198"/>
        <v>0</v>
      </c>
      <c r="DU34" s="16"/>
      <c r="DV34" s="1"/>
      <c r="DW34" s="2"/>
      <c r="DX34" s="2"/>
      <c r="DY34" s="2"/>
      <c r="DZ34" s="2"/>
      <c r="EA34" s="2"/>
      <c r="EB34" s="7">
        <f t="shared" si="199"/>
        <v>0</v>
      </c>
      <c r="EC34" s="14">
        <f t="shared" si="200"/>
        <v>0</v>
      </c>
      <c r="ED34" s="6">
        <f t="shared" si="201"/>
        <v>0</v>
      </c>
      <c r="EE34" s="15">
        <f t="shared" si="202"/>
        <v>0</v>
      </c>
      <c r="EF34" s="16"/>
      <c r="EG34" s="1"/>
      <c r="EH34" s="2"/>
      <c r="EI34" s="2"/>
      <c r="EJ34" s="2"/>
      <c r="EK34" s="2"/>
      <c r="EL34" s="2"/>
      <c r="EM34" s="7">
        <f t="shared" si="203"/>
        <v>0</v>
      </c>
      <c r="EN34" s="14">
        <f t="shared" si="204"/>
        <v>0</v>
      </c>
      <c r="EO34" s="6">
        <f t="shared" si="205"/>
        <v>0</v>
      </c>
      <c r="EP34" s="15">
        <f t="shared" si="206"/>
        <v>0</v>
      </c>
      <c r="EQ34" s="16"/>
      <c r="ER34" s="1"/>
      <c r="ES34" s="2"/>
      <c r="ET34" s="2"/>
      <c r="EU34" s="2"/>
      <c r="EV34" s="2"/>
      <c r="EW34" s="2"/>
      <c r="EX34" s="7">
        <f t="shared" si="207"/>
        <v>0</v>
      </c>
      <c r="EY34" s="14">
        <f t="shared" si="208"/>
        <v>0</v>
      </c>
      <c r="EZ34" s="6">
        <f t="shared" si="209"/>
        <v>0</v>
      </c>
      <c r="FA34" s="15">
        <f t="shared" si="210"/>
        <v>0</v>
      </c>
      <c r="FB34" s="16"/>
      <c r="FC34" s="1"/>
      <c r="FD34" s="2"/>
      <c r="FE34" s="2"/>
      <c r="FF34" s="2"/>
      <c r="FG34" s="2"/>
      <c r="FH34" s="2"/>
      <c r="FI34" s="7">
        <f t="shared" si="211"/>
        <v>0</v>
      </c>
      <c r="FJ34" s="14">
        <f t="shared" si="212"/>
        <v>0</v>
      </c>
      <c r="FK34" s="6">
        <f t="shared" si="213"/>
        <v>0</v>
      </c>
      <c r="FL34" s="15">
        <f t="shared" si="214"/>
        <v>0</v>
      </c>
      <c r="FM34" s="16"/>
      <c r="FN34" s="1"/>
      <c r="FO34" s="2"/>
      <c r="FP34" s="2"/>
      <c r="FQ34" s="2"/>
      <c r="FR34" s="2"/>
      <c r="FS34" s="2"/>
      <c r="FT34" s="7">
        <f t="shared" si="215"/>
        <v>0</v>
      </c>
      <c r="FU34" s="14">
        <f t="shared" si="216"/>
        <v>0</v>
      </c>
      <c r="FV34" s="6">
        <f t="shared" si="217"/>
        <v>0</v>
      </c>
      <c r="FW34" s="15">
        <f t="shared" si="218"/>
        <v>0</v>
      </c>
      <c r="FX34" s="16"/>
      <c r="FY34" s="1"/>
      <c r="FZ34" s="2"/>
      <c r="GA34" s="2"/>
      <c r="GB34" s="2"/>
      <c r="GC34" s="2"/>
      <c r="GD34" s="2"/>
      <c r="GE34" s="7">
        <f t="shared" si="219"/>
        <v>0</v>
      </c>
      <c r="GF34" s="14">
        <f t="shared" si="220"/>
        <v>0</v>
      </c>
      <c r="GG34" s="6">
        <f t="shared" si="221"/>
        <v>0</v>
      </c>
      <c r="GH34" s="15">
        <f t="shared" si="222"/>
        <v>0</v>
      </c>
      <c r="GI34" s="16"/>
      <c r="GJ34" s="1"/>
      <c r="GK34" s="2"/>
      <c r="GL34" s="2"/>
      <c r="GM34" s="2"/>
      <c r="GN34" s="2"/>
      <c r="GO34" s="2"/>
      <c r="GP34" s="7">
        <f t="shared" si="223"/>
        <v>0</v>
      </c>
      <c r="GQ34" s="14">
        <f t="shared" si="224"/>
        <v>0</v>
      </c>
      <c r="GR34" s="6">
        <f t="shared" si="225"/>
        <v>0</v>
      </c>
      <c r="GS34" s="15">
        <f t="shared" si="226"/>
        <v>0</v>
      </c>
      <c r="GT34" s="16"/>
      <c r="GU34" s="1"/>
      <c r="GV34" s="2"/>
      <c r="GW34" s="2"/>
      <c r="GX34" s="2"/>
      <c r="GY34" s="2"/>
      <c r="GZ34" s="2"/>
      <c r="HA34" s="7">
        <f t="shared" si="227"/>
        <v>0</v>
      </c>
      <c r="HB34" s="14">
        <f t="shared" si="228"/>
        <v>0</v>
      </c>
      <c r="HC34" s="6">
        <f t="shared" si="229"/>
        <v>0</v>
      </c>
      <c r="HD34" s="15">
        <f t="shared" si="230"/>
        <v>0</v>
      </c>
      <c r="HE34" s="16"/>
      <c r="HF34" s="1"/>
      <c r="HG34" s="2"/>
      <c r="HH34" s="2"/>
      <c r="HI34" s="2"/>
      <c r="HJ34" s="2"/>
      <c r="HK34" s="2"/>
      <c r="HL34" s="7">
        <f t="shared" si="231"/>
        <v>0</v>
      </c>
      <c r="HM34" s="14">
        <f t="shared" si="232"/>
        <v>0</v>
      </c>
      <c r="HN34" s="6">
        <f t="shared" si="233"/>
        <v>0</v>
      </c>
      <c r="HO34" s="15">
        <f t="shared" si="234"/>
        <v>0</v>
      </c>
      <c r="HP34" s="16"/>
      <c r="HQ34" s="1"/>
      <c r="HR34" s="2"/>
      <c r="HS34" s="2"/>
      <c r="HT34" s="2"/>
      <c r="HU34" s="2"/>
      <c r="HV34" s="2"/>
      <c r="HW34" s="7">
        <f t="shared" si="235"/>
        <v>0</v>
      </c>
      <c r="HX34" s="14">
        <f t="shared" si="236"/>
        <v>0</v>
      </c>
      <c r="HY34" s="6">
        <f t="shared" si="237"/>
        <v>0</v>
      </c>
      <c r="HZ34" s="15">
        <f t="shared" si="238"/>
        <v>0</v>
      </c>
      <c r="IA34" s="16"/>
      <c r="IB34" s="1"/>
      <c r="IC34" s="2"/>
      <c r="ID34" s="2"/>
      <c r="IE34" s="2"/>
      <c r="IF34" s="2"/>
      <c r="IG34" s="2"/>
      <c r="IH34" s="7">
        <f t="shared" si="239"/>
        <v>0</v>
      </c>
      <c r="II34" s="14">
        <f t="shared" si="240"/>
        <v>0</v>
      </c>
      <c r="IJ34" s="6">
        <f t="shared" si="241"/>
        <v>0</v>
      </c>
      <c r="IK34" s="114">
        <f t="shared" si="242"/>
        <v>0</v>
      </c>
      <c r="IL34" s="115"/>
    </row>
    <row r="35" spans="1:246" ht="12.75" hidden="1">
      <c r="A35" s="53">
        <v>4</v>
      </c>
      <c r="B35" s="51"/>
      <c r="C35" s="51"/>
      <c r="D35" s="52"/>
      <c r="E35" s="52"/>
      <c r="F35" s="52"/>
      <c r="G35" s="50">
        <f>IF(AND(OR($G$2="Y",$H$2="Y"),I35&lt;5,J35&lt;5),IF(AND(I35=I34,J35=J34),G34+1,1),"")</f>
      </c>
      <c r="H35" s="43">
        <f>IF(AND($H$2="Y",J35&gt;0,OR(AND(G35=1,G44=10),AND(G35=2,G53=20),AND(G35=3,G62=30),AND(G35=4,G87=40),AND(G35=5,G96=50),AND(G35=6,G105=60),AND(G35=7,G114=70),AND(G35=8,G123=80),AND(G35=9,G132=90),AND(G35=10,G141=100))),VLOOKUP(J35-1,SortLookup!$A$13:$B$16,2,FALSE),"")</f>
      </c>
      <c r="I35" s="44" t="str">
        <f>IF(ISNA(VLOOKUP(E35,SortLookup!$A$1:$B$5,2,FALSE))," ",VLOOKUP(E35,SortLookup!$A$1:$B$5,2,FALSE))</f>
        <v> </v>
      </c>
      <c r="J35" s="61" t="str">
        <f>IF(ISNA(VLOOKUP(F35,SortLookup!$A$7:$B$11,2,FALSE))," ",VLOOKUP(F35,SortLookup!$A$7:$B$11,2,FALSE))</f>
        <v> </v>
      </c>
      <c r="K35" s="45">
        <f t="shared" si="158"/>
        <v>0</v>
      </c>
      <c r="L35" s="64">
        <f t="shared" si="159"/>
        <v>0</v>
      </c>
      <c r="M35" s="46">
        <f t="shared" si="160"/>
        <v>0</v>
      </c>
      <c r="N35" s="47">
        <f t="shared" si="161"/>
        <v>0</v>
      </c>
      <c r="O35" s="48">
        <f t="shared" si="162"/>
        <v>0</v>
      </c>
      <c r="P35" s="78"/>
      <c r="Q35" s="71"/>
      <c r="R35" s="71"/>
      <c r="S35" s="71"/>
      <c r="T35" s="71"/>
      <c r="U35" s="71"/>
      <c r="V35" s="71"/>
      <c r="W35" s="72"/>
      <c r="X35" s="72"/>
      <c r="Y35" s="72"/>
      <c r="Z35" s="72"/>
      <c r="AA35" s="74"/>
      <c r="AB35" s="64">
        <f t="shared" si="163"/>
        <v>0</v>
      </c>
      <c r="AC35" s="63">
        <f t="shared" si="164"/>
        <v>0</v>
      </c>
      <c r="AD35" s="80">
        <f t="shared" si="165"/>
        <v>0</v>
      </c>
      <c r="AE35" s="49">
        <f t="shared" si="166"/>
        <v>0</v>
      </c>
      <c r="AF35" s="78"/>
      <c r="AG35" s="71"/>
      <c r="AH35" s="71"/>
      <c r="AI35" s="71"/>
      <c r="AJ35" s="72"/>
      <c r="AK35" s="72"/>
      <c r="AL35" s="72"/>
      <c r="AM35" s="72"/>
      <c r="AN35" s="74"/>
      <c r="AO35" s="64">
        <f t="shared" si="167"/>
        <v>0</v>
      </c>
      <c r="AP35" s="63">
        <f t="shared" si="168"/>
        <v>0</v>
      </c>
      <c r="AQ35" s="80">
        <f t="shared" si="169"/>
        <v>0</v>
      </c>
      <c r="AR35" s="49">
        <f t="shared" si="170"/>
        <v>0</v>
      </c>
      <c r="AS35" s="78"/>
      <c r="AT35" s="71"/>
      <c r="AU35" s="71"/>
      <c r="AV35" s="72"/>
      <c r="AW35" s="72"/>
      <c r="AX35" s="72"/>
      <c r="AY35" s="72"/>
      <c r="AZ35" s="74"/>
      <c r="BA35" s="64">
        <f t="shared" si="171"/>
        <v>0</v>
      </c>
      <c r="BB35" s="63">
        <f t="shared" si="172"/>
        <v>0</v>
      </c>
      <c r="BC35" s="80">
        <f t="shared" si="173"/>
        <v>0</v>
      </c>
      <c r="BD35" s="49">
        <f t="shared" si="174"/>
        <v>0</v>
      </c>
      <c r="BE35" s="78"/>
      <c r="BF35" s="71"/>
      <c r="BG35" s="71"/>
      <c r="BH35" s="72"/>
      <c r="BI35" s="72"/>
      <c r="BJ35" s="72"/>
      <c r="BK35" s="72"/>
      <c r="BL35" s="74"/>
      <c r="BM35" s="64">
        <f t="shared" si="175"/>
        <v>0</v>
      </c>
      <c r="BN35" s="63">
        <f t="shared" si="176"/>
        <v>0</v>
      </c>
      <c r="BO35" s="80">
        <f t="shared" si="177"/>
        <v>0</v>
      </c>
      <c r="BP35" s="49">
        <f t="shared" si="178"/>
        <v>0</v>
      </c>
      <c r="BQ35" s="1"/>
      <c r="BR35" s="1"/>
      <c r="BS35" s="1"/>
      <c r="BT35" s="2"/>
      <c r="BU35" s="2"/>
      <c r="BV35" s="2"/>
      <c r="BW35" s="2"/>
      <c r="BX35" s="2"/>
      <c r="BY35" s="7">
        <f t="shared" si="179"/>
        <v>0</v>
      </c>
      <c r="BZ35" s="14">
        <f t="shared" si="180"/>
        <v>0</v>
      </c>
      <c r="CA35" s="6">
        <f t="shared" si="181"/>
        <v>0</v>
      </c>
      <c r="CB35" s="15">
        <f t="shared" si="182"/>
        <v>0</v>
      </c>
      <c r="CC35" s="16"/>
      <c r="CD35" s="1"/>
      <c r="CE35" s="2"/>
      <c r="CF35" s="2"/>
      <c r="CG35" s="2"/>
      <c r="CH35" s="2"/>
      <c r="CI35" s="2"/>
      <c r="CJ35" s="7">
        <f t="shared" si="183"/>
        <v>0</v>
      </c>
      <c r="CK35" s="14">
        <f t="shared" si="184"/>
        <v>0</v>
      </c>
      <c r="CL35" s="6">
        <f t="shared" si="185"/>
        <v>0</v>
      </c>
      <c r="CM35" s="15">
        <f t="shared" si="186"/>
        <v>0</v>
      </c>
      <c r="CN35" s="16"/>
      <c r="CO35" s="1"/>
      <c r="CP35" s="2"/>
      <c r="CQ35" s="2"/>
      <c r="CR35" s="2"/>
      <c r="CS35" s="2"/>
      <c r="CT35" s="2"/>
      <c r="CU35" s="7">
        <f t="shared" si="187"/>
        <v>0</v>
      </c>
      <c r="CV35" s="14">
        <f t="shared" si="188"/>
        <v>0</v>
      </c>
      <c r="CW35" s="6">
        <f t="shared" si="189"/>
        <v>0</v>
      </c>
      <c r="CX35" s="15">
        <f t="shared" si="190"/>
        <v>0</v>
      </c>
      <c r="CY35" s="16"/>
      <c r="CZ35" s="1"/>
      <c r="DA35" s="2"/>
      <c r="DB35" s="2"/>
      <c r="DC35" s="2"/>
      <c r="DD35" s="2"/>
      <c r="DE35" s="2"/>
      <c r="DF35" s="7">
        <f t="shared" si="191"/>
        <v>0</v>
      </c>
      <c r="DG35" s="14">
        <f t="shared" si="192"/>
        <v>0</v>
      </c>
      <c r="DH35" s="6">
        <f t="shared" si="193"/>
        <v>0</v>
      </c>
      <c r="DI35" s="15">
        <f t="shared" si="194"/>
        <v>0</v>
      </c>
      <c r="DJ35" s="16"/>
      <c r="DK35" s="1"/>
      <c r="DL35" s="2"/>
      <c r="DM35" s="2"/>
      <c r="DN35" s="2"/>
      <c r="DO35" s="2"/>
      <c r="DP35" s="2"/>
      <c r="DQ35" s="7">
        <f t="shared" si="195"/>
        <v>0</v>
      </c>
      <c r="DR35" s="14">
        <f t="shared" si="196"/>
        <v>0</v>
      </c>
      <c r="DS35" s="6">
        <f t="shared" si="197"/>
        <v>0</v>
      </c>
      <c r="DT35" s="15">
        <f t="shared" si="198"/>
        <v>0</v>
      </c>
      <c r="DU35" s="16"/>
      <c r="DV35" s="1"/>
      <c r="DW35" s="2"/>
      <c r="DX35" s="2"/>
      <c r="DY35" s="2"/>
      <c r="DZ35" s="2"/>
      <c r="EA35" s="2"/>
      <c r="EB35" s="7">
        <f t="shared" si="199"/>
        <v>0</v>
      </c>
      <c r="EC35" s="14">
        <f t="shared" si="200"/>
        <v>0</v>
      </c>
      <c r="ED35" s="6">
        <f t="shared" si="201"/>
        <v>0</v>
      </c>
      <c r="EE35" s="15">
        <f t="shared" si="202"/>
        <v>0</v>
      </c>
      <c r="EF35" s="16"/>
      <c r="EG35" s="1"/>
      <c r="EH35" s="2"/>
      <c r="EI35" s="2"/>
      <c r="EJ35" s="2"/>
      <c r="EK35" s="2"/>
      <c r="EL35" s="2"/>
      <c r="EM35" s="7">
        <f t="shared" si="203"/>
        <v>0</v>
      </c>
      <c r="EN35" s="14">
        <f t="shared" si="204"/>
        <v>0</v>
      </c>
      <c r="EO35" s="6">
        <f t="shared" si="205"/>
        <v>0</v>
      </c>
      <c r="EP35" s="15">
        <f t="shared" si="206"/>
        <v>0</v>
      </c>
      <c r="EQ35" s="16"/>
      <c r="ER35" s="1"/>
      <c r="ES35" s="2"/>
      <c r="ET35" s="2"/>
      <c r="EU35" s="2"/>
      <c r="EV35" s="2"/>
      <c r="EW35" s="2"/>
      <c r="EX35" s="7">
        <f t="shared" si="207"/>
        <v>0</v>
      </c>
      <c r="EY35" s="14">
        <f t="shared" si="208"/>
        <v>0</v>
      </c>
      <c r="EZ35" s="6">
        <f t="shared" si="209"/>
        <v>0</v>
      </c>
      <c r="FA35" s="15">
        <f t="shared" si="210"/>
        <v>0</v>
      </c>
      <c r="FB35" s="16"/>
      <c r="FC35" s="1"/>
      <c r="FD35" s="2"/>
      <c r="FE35" s="2"/>
      <c r="FF35" s="2"/>
      <c r="FG35" s="2"/>
      <c r="FH35" s="2"/>
      <c r="FI35" s="7">
        <f t="shared" si="211"/>
        <v>0</v>
      </c>
      <c r="FJ35" s="14">
        <f t="shared" si="212"/>
        <v>0</v>
      </c>
      <c r="FK35" s="6">
        <f t="shared" si="213"/>
        <v>0</v>
      </c>
      <c r="FL35" s="15">
        <f t="shared" si="214"/>
        <v>0</v>
      </c>
      <c r="FM35" s="16"/>
      <c r="FN35" s="1"/>
      <c r="FO35" s="2"/>
      <c r="FP35" s="2"/>
      <c r="FQ35" s="2"/>
      <c r="FR35" s="2"/>
      <c r="FS35" s="2"/>
      <c r="FT35" s="7">
        <f t="shared" si="215"/>
        <v>0</v>
      </c>
      <c r="FU35" s="14">
        <f t="shared" si="216"/>
        <v>0</v>
      </c>
      <c r="FV35" s="6">
        <f t="shared" si="217"/>
        <v>0</v>
      </c>
      <c r="FW35" s="15">
        <f t="shared" si="218"/>
        <v>0</v>
      </c>
      <c r="FX35" s="16"/>
      <c r="FY35" s="1"/>
      <c r="FZ35" s="2"/>
      <c r="GA35" s="2"/>
      <c r="GB35" s="2"/>
      <c r="GC35" s="2"/>
      <c r="GD35" s="2"/>
      <c r="GE35" s="7">
        <f t="shared" si="219"/>
        <v>0</v>
      </c>
      <c r="GF35" s="14">
        <f t="shared" si="220"/>
        <v>0</v>
      </c>
      <c r="GG35" s="6">
        <f t="shared" si="221"/>
        <v>0</v>
      </c>
      <c r="GH35" s="15">
        <f t="shared" si="222"/>
        <v>0</v>
      </c>
      <c r="GI35" s="16"/>
      <c r="GJ35" s="1"/>
      <c r="GK35" s="2"/>
      <c r="GL35" s="2"/>
      <c r="GM35" s="2"/>
      <c r="GN35" s="2"/>
      <c r="GO35" s="2"/>
      <c r="GP35" s="7">
        <f t="shared" si="223"/>
        <v>0</v>
      </c>
      <c r="GQ35" s="14">
        <f t="shared" si="224"/>
        <v>0</v>
      </c>
      <c r="GR35" s="6">
        <f t="shared" si="225"/>
        <v>0</v>
      </c>
      <c r="GS35" s="15">
        <f t="shared" si="226"/>
        <v>0</v>
      </c>
      <c r="GT35" s="16"/>
      <c r="GU35" s="1"/>
      <c r="GV35" s="2"/>
      <c r="GW35" s="2"/>
      <c r="GX35" s="2"/>
      <c r="GY35" s="2"/>
      <c r="GZ35" s="2"/>
      <c r="HA35" s="7">
        <f t="shared" si="227"/>
        <v>0</v>
      </c>
      <c r="HB35" s="14">
        <f t="shared" si="228"/>
        <v>0</v>
      </c>
      <c r="HC35" s="6">
        <f t="shared" si="229"/>
        <v>0</v>
      </c>
      <c r="HD35" s="15">
        <f t="shared" si="230"/>
        <v>0</v>
      </c>
      <c r="HE35" s="16"/>
      <c r="HF35" s="1"/>
      <c r="HG35" s="2"/>
      <c r="HH35" s="2"/>
      <c r="HI35" s="2"/>
      <c r="HJ35" s="2"/>
      <c r="HK35" s="2"/>
      <c r="HL35" s="7">
        <f t="shared" si="231"/>
        <v>0</v>
      </c>
      <c r="HM35" s="14">
        <f t="shared" si="232"/>
        <v>0</v>
      </c>
      <c r="HN35" s="6">
        <f t="shared" si="233"/>
        <v>0</v>
      </c>
      <c r="HO35" s="15">
        <f t="shared" si="234"/>
        <v>0</v>
      </c>
      <c r="HP35" s="16"/>
      <c r="HQ35" s="1"/>
      <c r="HR35" s="2"/>
      <c r="HS35" s="2"/>
      <c r="HT35" s="2"/>
      <c r="HU35" s="2"/>
      <c r="HV35" s="2"/>
      <c r="HW35" s="7">
        <f t="shared" si="235"/>
        <v>0</v>
      </c>
      <c r="HX35" s="14">
        <f t="shared" si="236"/>
        <v>0</v>
      </c>
      <c r="HY35" s="6">
        <f t="shared" si="237"/>
        <v>0</v>
      </c>
      <c r="HZ35" s="15">
        <f t="shared" si="238"/>
        <v>0</v>
      </c>
      <c r="IA35" s="16"/>
      <c r="IB35" s="1"/>
      <c r="IC35" s="2"/>
      <c r="ID35" s="2"/>
      <c r="IE35" s="2"/>
      <c r="IF35" s="2"/>
      <c r="IG35" s="2"/>
      <c r="IH35" s="7">
        <f t="shared" si="239"/>
        <v>0</v>
      </c>
      <c r="II35" s="14">
        <f t="shared" si="240"/>
        <v>0</v>
      </c>
      <c r="IJ35" s="6">
        <f t="shared" si="241"/>
        <v>0</v>
      </c>
      <c r="IK35" s="114">
        <f t="shared" si="242"/>
        <v>0</v>
      </c>
      <c r="IL35" s="115"/>
    </row>
    <row r="36" spans="1:246" ht="12.75" hidden="1">
      <c r="A36" s="53">
        <v>5</v>
      </c>
      <c r="B36" s="51"/>
      <c r="C36" s="51"/>
      <c r="D36" s="52"/>
      <c r="E36" s="52"/>
      <c r="F36" s="52"/>
      <c r="G36" s="43">
        <f>IF(AND(OR($G$2="Y",$H$2="Y"),I36&lt;5,J36&lt;5),IF(AND(I36=I35,J36=J35),G35+1,1),"")</f>
      </c>
      <c r="H36" s="43">
        <f>IF(AND($H$2="Y",J36&gt;0,OR(AND(G36=1,G45=10),AND(G36=2,G54=20),AND(G36=3,G63=30),AND(G36=4,G88=40),AND(G36=5,G97=50),AND(G36=6,G106=60),AND(G36=7,G115=70),AND(G36=8,G124=80),AND(G36=9,G133=90),AND(G36=10,G142=100))),VLOOKUP(J36-1,SortLookup!$A$13:$B$16,2,FALSE),"")</f>
      </c>
      <c r="I36" s="88" t="str">
        <f>IF(ISNA(VLOOKUP(E36,SortLookup!$A$1:$B$5,2,FALSE))," ",VLOOKUP(E36,SortLookup!$A$1:$B$5,2,FALSE))</f>
        <v> </v>
      </c>
      <c r="J36" s="44" t="str">
        <f>IF(ISNA(VLOOKUP(F36,SortLookup!$A$7:$B$11,2,FALSE))," ",VLOOKUP(F36,SortLookup!$A$7:$B$11,2,FALSE))</f>
        <v> </v>
      </c>
      <c r="K36" s="105">
        <f t="shared" si="158"/>
        <v>0</v>
      </c>
      <c r="L36" s="90">
        <f t="shared" si="159"/>
        <v>0</v>
      </c>
      <c r="M36" s="46">
        <f t="shared" si="160"/>
        <v>0</v>
      </c>
      <c r="N36" s="47">
        <f t="shared" si="161"/>
        <v>0</v>
      </c>
      <c r="O36" s="107">
        <f t="shared" si="162"/>
        <v>0</v>
      </c>
      <c r="P36" s="78"/>
      <c r="Q36" s="71"/>
      <c r="R36" s="71"/>
      <c r="S36" s="71"/>
      <c r="T36" s="71"/>
      <c r="U36" s="71"/>
      <c r="V36" s="71"/>
      <c r="W36" s="72"/>
      <c r="X36" s="72"/>
      <c r="Y36" s="72"/>
      <c r="Z36" s="72"/>
      <c r="AA36" s="74"/>
      <c r="AB36" s="64">
        <f t="shared" si="163"/>
        <v>0</v>
      </c>
      <c r="AC36" s="63">
        <f t="shared" si="164"/>
        <v>0</v>
      </c>
      <c r="AD36" s="80">
        <f t="shared" si="165"/>
        <v>0</v>
      </c>
      <c r="AE36" s="49">
        <f t="shared" si="166"/>
        <v>0</v>
      </c>
      <c r="AF36" s="78"/>
      <c r="AG36" s="71"/>
      <c r="AH36" s="71"/>
      <c r="AI36" s="71"/>
      <c r="AJ36" s="72"/>
      <c r="AK36" s="72"/>
      <c r="AL36" s="72"/>
      <c r="AM36" s="72"/>
      <c r="AN36" s="74"/>
      <c r="AO36" s="64">
        <f t="shared" si="167"/>
        <v>0</v>
      </c>
      <c r="AP36" s="63">
        <f t="shared" si="168"/>
        <v>0</v>
      </c>
      <c r="AQ36" s="80">
        <f t="shared" si="169"/>
        <v>0</v>
      </c>
      <c r="AR36" s="49">
        <f t="shared" si="170"/>
        <v>0</v>
      </c>
      <c r="AS36" s="78"/>
      <c r="AT36" s="71"/>
      <c r="AU36" s="71"/>
      <c r="AV36" s="72"/>
      <c r="AW36" s="72"/>
      <c r="AX36" s="72"/>
      <c r="AY36" s="72"/>
      <c r="AZ36" s="74"/>
      <c r="BA36" s="64">
        <f t="shared" si="171"/>
        <v>0</v>
      </c>
      <c r="BB36" s="63">
        <f t="shared" si="172"/>
        <v>0</v>
      </c>
      <c r="BC36" s="80">
        <f t="shared" si="173"/>
        <v>0</v>
      </c>
      <c r="BD36" s="49">
        <f t="shared" si="174"/>
        <v>0</v>
      </c>
      <c r="BE36" s="78"/>
      <c r="BF36" s="71"/>
      <c r="BG36" s="71"/>
      <c r="BH36" s="72"/>
      <c r="BI36" s="72"/>
      <c r="BJ36" s="72"/>
      <c r="BK36" s="72"/>
      <c r="BL36" s="74"/>
      <c r="BM36" s="64">
        <f t="shared" si="175"/>
        <v>0</v>
      </c>
      <c r="BN36" s="63">
        <f t="shared" si="176"/>
        <v>0</v>
      </c>
      <c r="BO36" s="80">
        <f t="shared" si="177"/>
        <v>0</v>
      </c>
      <c r="BP36" s="109">
        <f t="shared" si="178"/>
        <v>0</v>
      </c>
      <c r="BQ36" s="1"/>
      <c r="BR36" s="1"/>
      <c r="BS36" s="1"/>
      <c r="BT36" s="2"/>
      <c r="BU36" s="2"/>
      <c r="BV36" s="2"/>
      <c r="BW36" s="2"/>
      <c r="BX36" s="2"/>
      <c r="BY36" s="7">
        <f t="shared" si="179"/>
        <v>0</v>
      </c>
      <c r="BZ36" s="14">
        <f t="shared" si="180"/>
        <v>0</v>
      </c>
      <c r="CA36" s="6">
        <f t="shared" si="181"/>
        <v>0</v>
      </c>
      <c r="CB36" s="15">
        <f t="shared" si="182"/>
        <v>0</v>
      </c>
      <c r="CC36" s="16"/>
      <c r="CD36" s="1"/>
      <c r="CE36" s="2"/>
      <c r="CF36" s="2"/>
      <c r="CG36" s="2"/>
      <c r="CH36" s="2"/>
      <c r="CI36" s="2"/>
      <c r="CJ36" s="7">
        <f t="shared" si="183"/>
        <v>0</v>
      </c>
      <c r="CK36" s="14">
        <f t="shared" si="184"/>
        <v>0</v>
      </c>
      <c r="CL36" s="6">
        <f t="shared" si="185"/>
        <v>0</v>
      </c>
      <c r="CM36" s="15">
        <f t="shared" si="186"/>
        <v>0</v>
      </c>
      <c r="CN36" s="16"/>
      <c r="CO36" s="1"/>
      <c r="CP36" s="2"/>
      <c r="CQ36" s="2"/>
      <c r="CR36" s="2"/>
      <c r="CS36" s="2"/>
      <c r="CT36" s="2"/>
      <c r="CU36" s="7">
        <f t="shared" si="187"/>
        <v>0</v>
      </c>
      <c r="CV36" s="14">
        <f t="shared" si="188"/>
        <v>0</v>
      </c>
      <c r="CW36" s="6">
        <f t="shared" si="189"/>
        <v>0</v>
      </c>
      <c r="CX36" s="15">
        <f t="shared" si="190"/>
        <v>0</v>
      </c>
      <c r="CY36" s="16"/>
      <c r="CZ36" s="1"/>
      <c r="DA36" s="2"/>
      <c r="DB36" s="2"/>
      <c r="DC36" s="2"/>
      <c r="DD36" s="2"/>
      <c r="DE36" s="2"/>
      <c r="DF36" s="7">
        <f t="shared" si="191"/>
        <v>0</v>
      </c>
      <c r="DG36" s="14">
        <f t="shared" si="192"/>
        <v>0</v>
      </c>
      <c r="DH36" s="6">
        <f t="shared" si="193"/>
        <v>0</v>
      </c>
      <c r="DI36" s="15">
        <f t="shared" si="194"/>
        <v>0</v>
      </c>
      <c r="DJ36" s="16"/>
      <c r="DK36" s="1"/>
      <c r="DL36" s="2"/>
      <c r="DM36" s="2"/>
      <c r="DN36" s="2"/>
      <c r="DO36" s="2"/>
      <c r="DP36" s="2"/>
      <c r="DQ36" s="7">
        <f t="shared" si="195"/>
        <v>0</v>
      </c>
      <c r="DR36" s="14">
        <f t="shared" si="196"/>
        <v>0</v>
      </c>
      <c r="DS36" s="6">
        <f t="shared" si="197"/>
        <v>0</v>
      </c>
      <c r="DT36" s="15">
        <f t="shared" si="198"/>
        <v>0</v>
      </c>
      <c r="DU36" s="16"/>
      <c r="DV36" s="1"/>
      <c r="DW36" s="2"/>
      <c r="DX36" s="2"/>
      <c r="DY36" s="2"/>
      <c r="DZ36" s="2"/>
      <c r="EA36" s="2"/>
      <c r="EB36" s="7">
        <f t="shared" si="199"/>
        <v>0</v>
      </c>
      <c r="EC36" s="14">
        <f t="shared" si="200"/>
        <v>0</v>
      </c>
      <c r="ED36" s="6">
        <f t="shared" si="201"/>
        <v>0</v>
      </c>
      <c r="EE36" s="15">
        <f t="shared" si="202"/>
        <v>0</v>
      </c>
      <c r="EF36" s="16"/>
      <c r="EG36" s="1"/>
      <c r="EH36" s="2"/>
      <c r="EI36" s="2"/>
      <c r="EJ36" s="2"/>
      <c r="EK36" s="2"/>
      <c r="EL36" s="2"/>
      <c r="EM36" s="7">
        <f t="shared" si="203"/>
        <v>0</v>
      </c>
      <c r="EN36" s="14">
        <f t="shared" si="204"/>
        <v>0</v>
      </c>
      <c r="EO36" s="6">
        <f t="shared" si="205"/>
        <v>0</v>
      </c>
      <c r="EP36" s="15">
        <f t="shared" si="206"/>
        <v>0</v>
      </c>
      <c r="EQ36" s="16"/>
      <c r="ER36" s="1"/>
      <c r="ES36" s="2"/>
      <c r="ET36" s="2"/>
      <c r="EU36" s="2"/>
      <c r="EV36" s="2"/>
      <c r="EW36" s="2"/>
      <c r="EX36" s="7">
        <f t="shared" si="207"/>
        <v>0</v>
      </c>
      <c r="EY36" s="14">
        <f t="shared" si="208"/>
        <v>0</v>
      </c>
      <c r="EZ36" s="6">
        <f t="shared" si="209"/>
        <v>0</v>
      </c>
      <c r="FA36" s="15">
        <f t="shared" si="210"/>
        <v>0</v>
      </c>
      <c r="FB36" s="16"/>
      <c r="FC36" s="1"/>
      <c r="FD36" s="2"/>
      <c r="FE36" s="2"/>
      <c r="FF36" s="2"/>
      <c r="FG36" s="2"/>
      <c r="FH36" s="2"/>
      <c r="FI36" s="7">
        <f t="shared" si="211"/>
        <v>0</v>
      </c>
      <c r="FJ36" s="14">
        <f t="shared" si="212"/>
        <v>0</v>
      </c>
      <c r="FK36" s="6">
        <f t="shared" si="213"/>
        <v>0</v>
      </c>
      <c r="FL36" s="15">
        <f t="shared" si="214"/>
        <v>0</v>
      </c>
      <c r="FM36" s="16"/>
      <c r="FN36" s="1"/>
      <c r="FO36" s="2"/>
      <c r="FP36" s="2"/>
      <c r="FQ36" s="2"/>
      <c r="FR36" s="2"/>
      <c r="FS36" s="2"/>
      <c r="FT36" s="7">
        <f t="shared" si="215"/>
        <v>0</v>
      </c>
      <c r="FU36" s="14">
        <f t="shared" si="216"/>
        <v>0</v>
      </c>
      <c r="FV36" s="6">
        <f t="shared" si="217"/>
        <v>0</v>
      </c>
      <c r="FW36" s="15">
        <f t="shared" si="218"/>
        <v>0</v>
      </c>
      <c r="FX36" s="16"/>
      <c r="FY36" s="1"/>
      <c r="FZ36" s="2"/>
      <c r="GA36" s="2"/>
      <c r="GB36" s="2"/>
      <c r="GC36" s="2"/>
      <c r="GD36" s="2"/>
      <c r="GE36" s="7">
        <f t="shared" si="219"/>
        <v>0</v>
      </c>
      <c r="GF36" s="14">
        <f t="shared" si="220"/>
        <v>0</v>
      </c>
      <c r="GG36" s="6">
        <f t="shared" si="221"/>
        <v>0</v>
      </c>
      <c r="GH36" s="15">
        <f t="shared" si="222"/>
        <v>0</v>
      </c>
      <c r="GI36" s="16"/>
      <c r="GJ36" s="1"/>
      <c r="GK36" s="2"/>
      <c r="GL36" s="2"/>
      <c r="GM36" s="2"/>
      <c r="GN36" s="2"/>
      <c r="GO36" s="2"/>
      <c r="GP36" s="7">
        <f t="shared" si="223"/>
        <v>0</v>
      </c>
      <c r="GQ36" s="14">
        <f t="shared" si="224"/>
        <v>0</v>
      </c>
      <c r="GR36" s="6">
        <f t="shared" si="225"/>
        <v>0</v>
      </c>
      <c r="GS36" s="15">
        <f t="shared" si="226"/>
        <v>0</v>
      </c>
      <c r="GT36" s="16"/>
      <c r="GU36" s="1"/>
      <c r="GV36" s="2"/>
      <c r="GW36" s="2"/>
      <c r="GX36" s="2"/>
      <c r="GY36" s="2"/>
      <c r="GZ36" s="2"/>
      <c r="HA36" s="7">
        <f t="shared" si="227"/>
        <v>0</v>
      </c>
      <c r="HB36" s="14">
        <f t="shared" si="228"/>
        <v>0</v>
      </c>
      <c r="HC36" s="6">
        <f t="shared" si="229"/>
        <v>0</v>
      </c>
      <c r="HD36" s="15">
        <f t="shared" si="230"/>
        <v>0</v>
      </c>
      <c r="HE36" s="16"/>
      <c r="HF36" s="1"/>
      <c r="HG36" s="2"/>
      <c r="HH36" s="2"/>
      <c r="HI36" s="2"/>
      <c r="HJ36" s="2"/>
      <c r="HK36" s="2"/>
      <c r="HL36" s="7">
        <f t="shared" si="231"/>
        <v>0</v>
      </c>
      <c r="HM36" s="14">
        <f t="shared" si="232"/>
        <v>0</v>
      </c>
      <c r="HN36" s="6">
        <f t="shared" si="233"/>
        <v>0</v>
      </c>
      <c r="HO36" s="15">
        <f t="shared" si="234"/>
        <v>0</v>
      </c>
      <c r="HP36" s="16"/>
      <c r="HQ36" s="1"/>
      <c r="HR36" s="2"/>
      <c r="HS36" s="2"/>
      <c r="HT36" s="2"/>
      <c r="HU36" s="2"/>
      <c r="HV36" s="2"/>
      <c r="HW36" s="7">
        <f t="shared" si="235"/>
        <v>0</v>
      </c>
      <c r="HX36" s="14">
        <f t="shared" si="236"/>
        <v>0</v>
      </c>
      <c r="HY36" s="6">
        <f t="shared" si="237"/>
        <v>0</v>
      </c>
      <c r="HZ36" s="15">
        <f t="shared" si="238"/>
        <v>0</v>
      </c>
      <c r="IA36" s="16"/>
      <c r="IB36" s="1"/>
      <c r="IC36" s="2"/>
      <c r="ID36" s="2"/>
      <c r="IE36" s="2"/>
      <c r="IF36" s="2"/>
      <c r="IG36" s="2"/>
      <c r="IH36" s="7">
        <f t="shared" si="239"/>
        <v>0</v>
      </c>
      <c r="II36" s="14">
        <f t="shared" si="240"/>
        <v>0</v>
      </c>
      <c r="IJ36" s="6">
        <f t="shared" si="241"/>
        <v>0</v>
      </c>
      <c r="IK36" s="114">
        <f t="shared" si="242"/>
        <v>0</v>
      </c>
      <c r="IL36" s="115"/>
    </row>
    <row r="37" spans="1:246" ht="12.75" hidden="1">
      <c r="A37" s="53">
        <v>1</v>
      </c>
      <c r="B37" s="51"/>
      <c r="C37" s="51"/>
      <c r="D37" s="52"/>
      <c r="E37" s="52"/>
      <c r="F37" s="52"/>
      <c r="G37" s="43">
        <f>IF(AND(OR($G$2="Y",$H$2="Y"),I37&lt;5,J37&lt;5),IF(AND(I37=I36,J37=J36),G36+1,1),"")</f>
      </c>
      <c r="H37" s="43">
        <f>IF(AND($H$2="Y",J37&gt;0,OR(AND(G37=1,G47=10),AND(G37=2,G55=20),AND(G37=3,G64=30),AND(G37=4,G89=40),AND(G37=5,G98=50),AND(G37=6,G107=60),AND(G37=7,G116=70),AND(G37=8,G125=80),AND(G37=9,G134=90),AND(G37=10,G143=100))),VLOOKUP(J37-1,SortLookup!$A$13:$B$16,2,FALSE),"")</f>
      </c>
      <c r="I37" s="88" t="str">
        <f>IF(ISNA(VLOOKUP(E37,SortLookup!$A$1:$B$5,2,FALSE))," ",VLOOKUP(E37,SortLookup!$A$1:$B$5,2,FALSE))</f>
        <v> </v>
      </c>
      <c r="J37" s="44" t="str">
        <f>IF(ISNA(VLOOKUP(F37,SortLookup!$A$7:$B$11,2,FALSE))," ",VLOOKUP(F37,SortLookup!$A$7:$B$11,2,FALSE))</f>
        <v> </v>
      </c>
      <c r="K37" s="105">
        <f aca="true" t="shared" si="243" ref="K37:K66">L37+M37+N37</f>
        <v>0</v>
      </c>
      <c r="L37" s="90">
        <f aca="true" t="shared" si="244" ref="L37:L66">AB37+AO37+BA37+BM37+BY37+CJ37+CU37+DF37+DQ37+EB37+EM37+EX37+FI37+FT37+GE37+GP37+HA37+HL37+HW37+IH37</f>
        <v>0</v>
      </c>
      <c r="M37" s="46">
        <f aca="true" t="shared" si="245" ref="M37:M66">AD37+AQ37+BC37+BO37+CA37+CL37+CW37+DH37+DS37+ED37+EO37+EZ37+FK37+FV37+GG37+GR37+HC37+HN37+HY37+IJ37</f>
        <v>0</v>
      </c>
      <c r="N37" s="47">
        <f aca="true" t="shared" si="246" ref="N37:N66">O37/2</f>
        <v>0</v>
      </c>
      <c r="O37" s="107">
        <f aca="true" t="shared" si="247" ref="O37:O66">W37+AJ37+AV37+BH37+BT37+CE37+CP37+DA37+DL37+DW37+EH37+ES37+FD37+FO37+FZ37+GK37+GV37+HG37+HR37+IC37</f>
        <v>0</v>
      </c>
      <c r="P37" s="78"/>
      <c r="Q37" s="71"/>
      <c r="R37" s="71"/>
      <c r="S37" s="71"/>
      <c r="T37" s="71"/>
      <c r="U37" s="71"/>
      <c r="V37" s="71"/>
      <c r="W37" s="72"/>
      <c r="X37" s="72"/>
      <c r="Y37" s="72"/>
      <c r="Z37" s="72"/>
      <c r="AA37" s="74"/>
      <c r="AB37" s="64">
        <f aca="true" t="shared" si="248" ref="AB37:AB66">P37+Q37+R37+S37+T37+U37+V37</f>
        <v>0</v>
      </c>
      <c r="AC37" s="63">
        <f aca="true" t="shared" si="249" ref="AC37:AC66">W37/2</f>
        <v>0</v>
      </c>
      <c r="AD37" s="80">
        <f aca="true" t="shared" si="250" ref="AD37:AD66">(X37*3)+(Y37*5)+(Z37*5)+(AA37*20)</f>
        <v>0</v>
      </c>
      <c r="AE37" s="49">
        <f aca="true" t="shared" si="251" ref="AE37:AE66">AB37+AC37+AD37</f>
        <v>0</v>
      </c>
      <c r="AF37" s="78"/>
      <c r="AG37" s="71"/>
      <c r="AH37" s="71"/>
      <c r="AI37" s="71"/>
      <c r="AJ37" s="72"/>
      <c r="AK37" s="72"/>
      <c r="AL37" s="72"/>
      <c r="AM37" s="72"/>
      <c r="AN37" s="74"/>
      <c r="AO37" s="64">
        <f aca="true" t="shared" si="252" ref="AO37:AO66">AF37+AG37+AH37+AI37</f>
        <v>0</v>
      </c>
      <c r="AP37" s="63">
        <f aca="true" t="shared" si="253" ref="AP37:AP66">AJ37/2</f>
        <v>0</v>
      </c>
      <c r="AQ37" s="80">
        <f aca="true" t="shared" si="254" ref="AQ37:AQ66">(AK37*3)+(AL37*5)+(AM37*5)+(AN37*20)</f>
        <v>0</v>
      </c>
      <c r="AR37" s="49">
        <f aca="true" t="shared" si="255" ref="AR37:AR66">AO37+AP37+AQ37</f>
        <v>0</v>
      </c>
      <c r="AS37" s="78"/>
      <c r="AT37" s="71"/>
      <c r="AU37" s="71"/>
      <c r="AV37" s="72"/>
      <c r="AW37" s="72"/>
      <c r="AX37" s="72"/>
      <c r="AY37" s="72"/>
      <c r="AZ37" s="74"/>
      <c r="BA37" s="64">
        <f aca="true" t="shared" si="256" ref="BA37:BA66">AS37+AT37+AU37</f>
        <v>0</v>
      </c>
      <c r="BB37" s="63">
        <f aca="true" t="shared" si="257" ref="BB37:BB66">AV37/2</f>
        <v>0</v>
      </c>
      <c r="BC37" s="80">
        <f aca="true" t="shared" si="258" ref="BC37:BC66">(AW37*3)+(AX37*5)+(AY37*5)+(AZ37*20)</f>
        <v>0</v>
      </c>
      <c r="BD37" s="49">
        <f aca="true" t="shared" si="259" ref="BD37:BD66">BA37+BB37+BC37</f>
        <v>0</v>
      </c>
      <c r="BE37" s="78"/>
      <c r="BF37" s="71"/>
      <c r="BG37" s="71"/>
      <c r="BH37" s="72"/>
      <c r="BI37" s="72"/>
      <c r="BJ37" s="72"/>
      <c r="BK37" s="72"/>
      <c r="BL37" s="74"/>
      <c r="BM37" s="64">
        <f aca="true" t="shared" si="260" ref="BM37:BM66">BE37+BF37+BG37</f>
        <v>0</v>
      </c>
      <c r="BN37" s="63">
        <f aca="true" t="shared" si="261" ref="BN37:BN66">BH37/2</f>
        <v>0</v>
      </c>
      <c r="BO37" s="80">
        <f aca="true" t="shared" si="262" ref="BO37:BO66">(BI37*3)+(BJ37*5)+(BK37*5)+(BL37*20)</f>
        <v>0</v>
      </c>
      <c r="BP37" s="109">
        <f aca="true" t="shared" si="263" ref="BP37:BP66">BM37+BN37+BO37</f>
        <v>0</v>
      </c>
      <c r="BQ37" s="1"/>
      <c r="BR37" s="1"/>
      <c r="BS37" s="1"/>
      <c r="BT37" s="2"/>
      <c r="BU37" s="2"/>
      <c r="BV37" s="2"/>
      <c r="BW37" s="2"/>
      <c r="BX37" s="2"/>
      <c r="BY37" s="7">
        <f aca="true" t="shared" si="264" ref="BY37:BY66">BQ37+BR37+BS37</f>
        <v>0</v>
      </c>
      <c r="BZ37" s="14">
        <f aca="true" t="shared" si="265" ref="BZ37:BZ66">BT37/2</f>
        <v>0</v>
      </c>
      <c r="CA37" s="6">
        <f aca="true" t="shared" si="266" ref="CA37:CA66">(BU37*3)+(BV37*5)+(BW37*5)+(BX37*20)</f>
        <v>0</v>
      </c>
      <c r="CB37" s="15">
        <f aca="true" t="shared" si="267" ref="CB37:CB66">BY37+BZ37+CA37</f>
        <v>0</v>
      </c>
      <c r="CC37" s="16"/>
      <c r="CD37" s="1"/>
      <c r="CE37" s="2"/>
      <c r="CF37" s="2"/>
      <c r="CG37" s="2"/>
      <c r="CH37" s="2"/>
      <c r="CI37" s="2"/>
      <c r="CJ37" s="7">
        <f aca="true" t="shared" si="268" ref="CJ37:CJ66">CC37+CD37</f>
        <v>0</v>
      </c>
      <c r="CK37" s="14">
        <f aca="true" t="shared" si="269" ref="CK37:CK66">CE37/2</f>
        <v>0</v>
      </c>
      <c r="CL37" s="6">
        <f aca="true" t="shared" si="270" ref="CL37:CL66">(CF37*3)+(CG37*5)+(CH37*5)+(CI37*20)</f>
        <v>0</v>
      </c>
      <c r="CM37" s="15">
        <f aca="true" t="shared" si="271" ref="CM37:CM66">CJ37+CK37+CL37</f>
        <v>0</v>
      </c>
      <c r="CN37" s="16"/>
      <c r="CO37" s="1"/>
      <c r="CP37" s="2"/>
      <c r="CQ37" s="2"/>
      <c r="CR37" s="2"/>
      <c r="CS37" s="2"/>
      <c r="CT37" s="2"/>
      <c r="CU37" s="7">
        <f aca="true" t="shared" si="272" ref="CU37:CU66">CN37+CO37</f>
        <v>0</v>
      </c>
      <c r="CV37" s="14">
        <f aca="true" t="shared" si="273" ref="CV37:CV66">CP37/2</f>
        <v>0</v>
      </c>
      <c r="CW37" s="6">
        <f aca="true" t="shared" si="274" ref="CW37:CW66">(CQ37*3)+(CR37*5)+(CS37*5)+(CT37*20)</f>
        <v>0</v>
      </c>
      <c r="CX37" s="15">
        <f aca="true" t="shared" si="275" ref="CX37:CX66">CU37+CV37+CW37</f>
        <v>0</v>
      </c>
      <c r="CY37" s="16"/>
      <c r="CZ37" s="1"/>
      <c r="DA37" s="2"/>
      <c r="DB37" s="2"/>
      <c r="DC37" s="2"/>
      <c r="DD37" s="2"/>
      <c r="DE37" s="2"/>
      <c r="DF37" s="7">
        <f aca="true" t="shared" si="276" ref="DF37:DF66">CY37+CZ37</f>
        <v>0</v>
      </c>
      <c r="DG37" s="14">
        <f aca="true" t="shared" si="277" ref="DG37:DG66">DA37/2</f>
        <v>0</v>
      </c>
      <c r="DH37" s="6">
        <f aca="true" t="shared" si="278" ref="DH37:DH66">(DB37*3)+(DC37*5)+(DD37*5)+(DE37*20)</f>
        <v>0</v>
      </c>
      <c r="DI37" s="15">
        <f aca="true" t="shared" si="279" ref="DI37:DI66">DF37+DG37+DH37</f>
        <v>0</v>
      </c>
      <c r="DJ37" s="16"/>
      <c r="DK37" s="1"/>
      <c r="DL37" s="2"/>
      <c r="DM37" s="2"/>
      <c r="DN37" s="2"/>
      <c r="DO37" s="2"/>
      <c r="DP37" s="2"/>
      <c r="DQ37" s="7">
        <f aca="true" t="shared" si="280" ref="DQ37:DQ66">DJ37+DK37</f>
        <v>0</v>
      </c>
      <c r="DR37" s="14">
        <f aca="true" t="shared" si="281" ref="DR37:DR66">DL37/2</f>
        <v>0</v>
      </c>
      <c r="DS37" s="6">
        <f aca="true" t="shared" si="282" ref="DS37:DS66">(DM37*3)+(DN37*5)+(DO37*5)+(DP37*20)</f>
        <v>0</v>
      </c>
      <c r="DT37" s="15">
        <f aca="true" t="shared" si="283" ref="DT37:DT66">DQ37+DR37+DS37</f>
        <v>0</v>
      </c>
      <c r="DU37" s="16"/>
      <c r="DV37" s="1"/>
      <c r="DW37" s="2"/>
      <c r="DX37" s="2"/>
      <c r="DY37" s="2"/>
      <c r="DZ37" s="2"/>
      <c r="EA37" s="2"/>
      <c r="EB37" s="7">
        <f aca="true" t="shared" si="284" ref="EB37:EB66">DU37+DV37</f>
        <v>0</v>
      </c>
      <c r="EC37" s="14">
        <f aca="true" t="shared" si="285" ref="EC37:EC66">DW37/2</f>
        <v>0</v>
      </c>
      <c r="ED37" s="6">
        <f aca="true" t="shared" si="286" ref="ED37:ED66">(DX37*3)+(DY37*5)+(DZ37*5)+(EA37*20)</f>
        <v>0</v>
      </c>
      <c r="EE37" s="15">
        <f aca="true" t="shared" si="287" ref="EE37:EE66">EB37+EC37+ED37</f>
        <v>0</v>
      </c>
      <c r="EF37" s="16"/>
      <c r="EG37" s="1"/>
      <c r="EH37" s="2"/>
      <c r="EI37" s="2"/>
      <c r="EJ37" s="2"/>
      <c r="EK37" s="2"/>
      <c r="EL37" s="2"/>
      <c r="EM37" s="7">
        <f aca="true" t="shared" si="288" ref="EM37:EM66">EF37+EG37</f>
        <v>0</v>
      </c>
      <c r="EN37" s="14">
        <f aca="true" t="shared" si="289" ref="EN37:EN66">EH37/2</f>
        <v>0</v>
      </c>
      <c r="EO37" s="6">
        <f aca="true" t="shared" si="290" ref="EO37:EO66">(EI37*3)+(EJ37*5)+(EK37*5)+(EL37*20)</f>
        <v>0</v>
      </c>
      <c r="EP37" s="15">
        <f aca="true" t="shared" si="291" ref="EP37:EP66">EM37+EN37+EO37</f>
        <v>0</v>
      </c>
      <c r="EQ37" s="16"/>
      <c r="ER37" s="1"/>
      <c r="ES37" s="2"/>
      <c r="ET37" s="2"/>
      <c r="EU37" s="2"/>
      <c r="EV37" s="2"/>
      <c r="EW37" s="2"/>
      <c r="EX37" s="7">
        <f aca="true" t="shared" si="292" ref="EX37:EX66">EQ37+ER37</f>
        <v>0</v>
      </c>
      <c r="EY37" s="14">
        <f aca="true" t="shared" si="293" ref="EY37:EY66">ES37/2</f>
        <v>0</v>
      </c>
      <c r="EZ37" s="6">
        <f aca="true" t="shared" si="294" ref="EZ37:EZ66">(ET37*3)+(EU37*5)+(EV37*5)+(EW37*20)</f>
        <v>0</v>
      </c>
      <c r="FA37" s="15">
        <f aca="true" t="shared" si="295" ref="FA37:FA66">EX37+EY37+EZ37</f>
        <v>0</v>
      </c>
      <c r="FB37" s="16"/>
      <c r="FC37" s="1"/>
      <c r="FD37" s="2"/>
      <c r="FE37" s="2"/>
      <c r="FF37" s="2"/>
      <c r="FG37" s="2"/>
      <c r="FH37" s="2"/>
      <c r="FI37" s="7">
        <f aca="true" t="shared" si="296" ref="FI37:FI66">FB37+FC37</f>
        <v>0</v>
      </c>
      <c r="FJ37" s="14">
        <f aca="true" t="shared" si="297" ref="FJ37:FJ66">FD37/2</f>
        <v>0</v>
      </c>
      <c r="FK37" s="6">
        <f aca="true" t="shared" si="298" ref="FK37:FK66">(FE37*3)+(FF37*5)+(FG37*5)+(FH37*20)</f>
        <v>0</v>
      </c>
      <c r="FL37" s="15">
        <f aca="true" t="shared" si="299" ref="FL37:FL66">FI37+FJ37+FK37</f>
        <v>0</v>
      </c>
      <c r="FM37" s="16"/>
      <c r="FN37" s="1"/>
      <c r="FO37" s="2"/>
      <c r="FP37" s="2"/>
      <c r="FQ37" s="2"/>
      <c r="FR37" s="2"/>
      <c r="FS37" s="2"/>
      <c r="FT37" s="7">
        <f aca="true" t="shared" si="300" ref="FT37:FT66">FM37+FN37</f>
        <v>0</v>
      </c>
      <c r="FU37" s="14">
        <f aca="true" t="shared" si="301" ref="FU37:FU66">FO37/2</f>
        <v>0</v>
      </c>
      <c r="FV37" s="6">
        <f aca="true" t="shared" si="302" ref="FV37:FV66">(FP37*3)+(FQ37*5)+(FR37*5)+(FS37*20)</f>
        <v>0</v>
      </c>
      <c r="FW37" s="15">
        <f aca="true" t="shared" si="303" ref="FW37:FW66">FT37+FU37+FV37</f>
        <v>0</v>
      </c>
      <c r="FX37" s="16"/>
      <c r="FY37" s="1"/>
      <c r="FZ37" s="2"/>
      <c r="GA37" s="2"/>
      <c r="GB37" s="2"/>
      <c r="GC37" s="2"/>
      <c r="GD37" s="2"/>
      <c r="GE37" s="7">
        <f aca="true" t="shared" si="304" ref="GE37:GE66">FX37+FY37</f>
        <v>0</v>
      </c>
      <c r="GF37" s="14">
        <f aca="true" t="shared" si="305" ref="GF37:GF66">FZ37/2</f>
        <v>0</v>
      </c>
      <c r="GG37" s="6">
        <f aca="true" t="shared" si="306" ref="GG37:GG66">(GA37*3)+(GB37*5)+(GC37*5)+(GD37*20)</f>
        <v>0</v>
      </c>
      <c r="GH37" s="15">
        <f aca="true" t="shared" si="307" ref="GH37:GH66">GE37+GF37+GG37</f>
        <v>0</v>
      </c>
      <c r="GI37" s="16"/>
      <c r="GJ37" s="1"/>
      <c r="GK37" s="2"/>
      <c r="GL37" s="2"/>
      <c r="GM37" s="2"/>
      <c r="GN37" s="2"/>
      <c r="GO37" s="2"/>
      <c r="GP37" s="7">
        <f aca="true" t="shared" si="308" ref="GP37:GP66">GI37+GJ37</f>
        <v>0</v>
      </c>
      <c r="GQ37" s="14">
        <f aca="true" t="shared" si="309" ref="GQ37:GQ66">GK37/2</f>
        <v>0</v>
      </c>
      <c r="GR37" s="6">
        <f aca="true" t="shared" si="310" ref="GR37:GR66">(GL37*3)+(GM37*5)+(GN37*5)+(GO37*20)</f>
        <v>0</v>
      </c>
      <c r="GS37" s="15">
        <f aca="true" t="shared" si="311" ref="GS37:GS66">GP37+GQ37+GR37</f>
        <v>0</v>
      </c>
      <c r="GT37" s="16"/>
      <c r="GU37" s="1"/>
      <c r="GV37" s="2"/>
      <c r="GW37" s="2"/>
      <c r="GX37" s="2"/>
      <c r="GY37" s="2"/>
      <c r="GZ37" s="2"/>
      <c r="HA37" s="7">
        <f aca="true" t="shared" si="312" ref="HA37:HA66">GT37+GU37</f>
        <v>0</v>
      </c>
      <c r="HB37" s="14">
        <f aca="true" t="shared" si="313" ref="HB37:HB66">GV37/2</f>
        <v>0</v>
      </c>
      <c r="HC37" s="6">
        <f aca="true" t="shared" si="314" ref="HC37:HC66">(GW37*3)+(GX37*5)+(GY37*5)+(GZ37*20)</f>
        <v>0</v>
      </c>
      <c r="HD37" s="15">
        <f aca="true" t="shared" si="315" ref="HD37:HD66">HA37+HB37+HC37</f>
        <v>0</v>
      </c>
      <c r="HE37" s="16"/>
      <c r="HF37" s="1"/>
      <c r="HG37" s="2"/>
      <c r="HH37" s="2"/>
      <c r="HI37" s="2"/>
      <c r="HJ37" s="2"/>
      <c r="HK37" s="2"/>
      <c r="HL37" s="7">
        <f aca="true" t="shared" si="316" ref="HL37:HL66">HE37+HF37</f>
        <v>0</v>
      </c>
      <c r="HM37" s="14">
        <f aca="true" t="shared" si="317" ref="HM37:HM66">HG37/2</f>
        <v>0</v>
      </c>
      <c r="HN37" s="6">
        <f aca="true" t="shared" si="318" ref="HN37:HN66">(HH37*3)+(HI37*5)+(HJ37*5)+(HK37*20)</f>
        <v>0</v>
      </c>
      <c r="HO37" s="15">
        <f aca="true" t="shared" si="319" ref="HO37:HO66">HL37+HM37+HN37</f>
        <v>0</v>
      </c>
      <c r="HP37" s="16"/>
      <c r="HQ37" s="1"/>
      <c r="HR37" s="2"/>
      <c r="HS37" s="2"/>
      <c r="HT37" s="2"/>
      <c r="HU37" s="2"/>
      <c r="HV37" s="2"/>
      <c r="HW37" s="7">
        <f aca="true" t="shared" si="320" ref="HW37:HW66">HP37+HQ37</f>
        <v>0</v>
      </c>
      <c r="HX37" s="14">
        <f aca="true" t="shared" si="321" ref="HX37:HX66">HR37/2</f>
        <v>0</v>
      </c>
      <c r="HY37" s="6">
        <f aca="true" t="shared" si="322" ref="HY37:HY66">(HS37*3)+(HT37*5)+(HU37*5)+(HV37*20)</f>
        <v>0</v>
      </c>
      <c r="HZ37" s="15">
        <f aca="true" t="shared" si="323" ref="HZ37:HZ66">HW37+HX37+HY37</f>
        <v>0</v>
      </c>
      <c r="IA37" s="16"/>
      <c r="IB37" s="1"/>
      <c r="IC37" s="2"/>
      <c r="ID37" s="2"/>
      <c r="IE37" s="2"/>
      <c r="IF37" s="2"/>
      <c r="IG37" s="2"/>
      <c r="IH37" s="7">
        <f aca="true" t="shared" si="324" ref="IH37:IH66">IA37+IB37</f>
        <v>0</v>
      </c>
      <c r="II37" s="14">
        <f aca="true" t="shared" si="325" ref="II37:II66">IC37/2</f>
        <v>0</v>
      </c>
      <c r="IJ37" s="6">
        <f aca="true" t="shared" si="326" ref="IJ37:IJ66">(ID37*3)+(IE37*5)+(IF37*5)+(IG37*20)</f>
        <v>0</v>
      </c>
      <c r="IK37" s="114">
        <f aca="true" t="shared" si="327" ref="IK37:IK66">IH37+II37+IJ37</f>
        <v>0</v>
      </c>
      <c r="IL37" s="115"/>
    </row>
    <row r="38" spans="1:246" ht="12.75" hidden="1">
      <c r="A38" s="53">
        <v>2</v>
      </c>
      <c r="B38" s="51"/>
      <c r="C38" s="51"/>
      <c r="D38" s="52"/>
      <c r="E38" s="52"/>
      <c r="F38" s="52"/>
      <c r="G38" s="43">
        <f>IF(AND(OR($G$2="Y",$H$2="Y"),I38&lt;5,J38&lt;5),IF(AND(I38=I36,J38=J36),G36+1,1),"")</f>
      </c>
      <c r="H38" s="43">
        <f>IF(AND($H$2="Y",J38&gt;0,OR(AND(G38=1,G47=10),AND(G38=2,G71=20),AND(G38=3,G80=30),AND(G38=4,G90=40),AND(G38=5,G99=50),AND(G38=6,G108=60),AND(G38=7,G117=70),AND(G38=8,G126=80),AND(G38=9,G135=90),AND(G38=10,G144=100))),VLOOKUP(J38-1,SortLookup!$A$13:$B$16,2,FALSE),"")</f>
      </c>
      <c r="I38" s="88" t="str">
        <f>IF(ISNA(VLOOKUP(E38,SortLookup!$A$1:$B$5,2,FALSE))," ",VLOOKUP(E38,SortLookup!$A$1:$B$5,2,FALSE))</f>
        <v> </v>
      </c>
      <c r="J38" s="44" t="str">
        <f>IF(ISNA(VLOOKUP(F38,SortLookup!$A$7:$B$11,2,FALSE))," ",VLOOKUP(F38,SortLookup!$A$7:$B$11,2,FALSE))</f>
        <v> </v>
      </c>
      <c r="K38" s="105">
        <f t="shared" si="243"/>
        <v>0</v>
      </c>
      <c r="L38" s="90">
        <f t="shared" si="244"/>
        <v>0</v>
      </c>
      <c r="M38" s="46">
        <f t="shared" si="245"/>
        <v>0</v>
      </c>
      <c r="N38" s="47">
        <f t="shared" si="246"/>
        <v>0</v>
      </c>
      <c r="O38" s="107">
        <f t="shared" si="247"/>
        <v>0</v>
      </c>
      <c r="P38" s="78"/>
      <c r="Q38" s="71"/>
      <c r="R38" s="71"/>
      <c r="S38" s="71"/>
      <c r="T38" s="71"/>
      <c r="U38" s="71"/>
      <c r="V38" s="71"/>
      <c r="W38" s="72"/>
      <c r="X38" s="72"/>
      <c r="Y38" s="72"/>
      <c r="Z38" s="72"/>
      <c r="AA38" s="74"/>
      <c r="AB38" s="64">
        <f t="shared" si="248"/>
        <v>0</v>
      </c>
      <c r="AC38" s="63">
        <f t="shared" si="249"/>
        <v>0</v>
      </c>
      <c r="AD38" s="80">
        <f t="shared" si="250"/>
        <v>0</v>
      </c>
      <c r="AE38" s="49">
        <f t="shared" si="251"/>
        <v>0</v>
      </c>
      <c r="AF38" s="78"/>
      <c r="AG38" s="71"/>
      <c r="AH38" s="71"/>
      <c r="AI38" s="71"/>
      <c r="AJ38" s="72"/>
      <c r="AK38" s="72"/>
      <c r="AL38" s="72"/>
      <c r="AM38" s="72"/>
      <c r="AN38" s="74"/>
      <c r="AO38" s="64">
        <f t="shared" si="252"/>
        <v>0</v>
      </c>
      <c r="AP38" s="63">
        <f t="shared" si="253"/>
        <v>0</v>
      </c>
      <c r="AQ38" s="80">
        <f t="shared" si="254"/>
        <v>0</v>
      </c>
      <c r="AR38" s="49">
        <f t="shared" si="255"/>
        <v>0</v>
      </c>
      <c r="AS38" s="78"/>
      <c r="AT38" s="71"/>
      <c r="AU38" s="71"/>
      <c r="AV38" s="72"/>
      <c r="AW38" s="72"/>
      <c r="AX38" s="72"/>
      <c r="AY38" s="72"/>
      <c r="AZ38" s="74"/>
      <c r="BA38" s="64">
        <f t="shared" si="256"/>
        <v>0</v>
      </c>
      <c r="BB38" s="63">
        <f t="shared" si="257"/>
        <v>0</v>
      </c>
      <c r="BC38" s="80">
        <f t="shared" si="258"/>
        <v>0</v>
      </c>
      <c r="BD38" s="49">
        <f t="shared" si="259"/>
        <v>0</v>
      </c>
      <c r="BE38" s="78"/>
      <c r="BF38" s="71"/>
      <c r="BG38" s="71"/>
      <c r="BH38" s="72"/>
      <c r="BI38" s="72"/>
      <c r="BJ38" s="72"/>
      <c r="BK38" s="72"/>
      <c r="BL38" s="74"/>
      <c r="BM38" s="64">
        <f t="shared" si="260"/>
        <v>0</v>
      </c>
      <c r="BN38" s="63">
        <f t="shared" si="261"/>
        <v>0</v>
      </c>
      <c r="BO38" s="80">
        <f t="shared" si="262"/>
        <v>0</v>
      </c>
      <c r="BP38" s="109">
        <f t="shared" si="263"/>
        <v>0</v>
      </c>
      <c r="BQ38" s="1"/>
      <c r="BR38" s="1"/>
      <c r="BS38" s="1"/>
      <c r="BT38" s="2"/>
      <c r="BU38" s="2"/>
      <c r="BV38" s="2"/>
      <c r="BW38" s="2"/>
      <c r="BX38" s="2"/>
      <c r="BY38" s="7">
        <f t="shared" si="264"/>
        <v>0</v>
      </c>
      <c r="BZ38" s="14">
        <f t="shared" si="265"/>
        <v>0</v>
      </c>
      <c r="CA38" s="6">
        <f t="shared" si="266"/>
        <v>0</v>
      </c>
      <c r="CB38" s="15">
        <f t="shared" si="267"/>
        <v>0</v>
      </c>
      <c r="CC38" s="16"/>
      <c r="CD38" s="1"/>
      <c r="CE38" s="2"/>
      <c r="CF38" s="2"/>
      <c r="CG38" s="2"/>
      <c r="CH38" s="2"/>
      <c r="CI38" s="2"/>
      <c r="CJ38" s="7">
        <f t="shared" si="268"/>
        <v>0</v>
      </c>
      <c r="CK38" s="14">
        <f t="shared" si="269"/>
        <v>0</v>
      </c>
      <c r="CL38" s="6">
        <f t="shared" si="270"/>
        <v>0</v>
      </c>
      <c r="CM38" s="15">
        <f t="shared" si="271"/>
        <v>0</v>
      </c>
      <c r="CN38" s="16"/>
      <c r="CO38" s="1"/>
      <c r="CP38" s="2"/>
      <c r="CQ38" s="2"/>
      <c r="CR38" s="2"/>
      <c r="CS38" s="2"/>
      <c r="CT38" s="2"/>
      <c r="CU38" s="7">
        <f t="shared" si="272"/>
        <v>0</v>
      </c>
      <c r="CV38" s="14">
        <f t="shared" si="273"/>
        <v>0</v>
      </c>
      <c r="CW38" s="6">
        <f t="shared" si="274"/>
        <v>0</v>
      </c>
      <c r="CX38" s="15">
        <f t="shared" si="275"/>
        <v>0</v>
      </c>
      <c r="CY38" s="16"/>
      <c r="CZ38" s="1"/>
      <c r="DA38" s="2"/>
      <c r="DB38" s="2"/>
      <c r="DC38" s="2"/>
      <c r="DD38" s="2"/>
      <c r="DE38" s="2"/>
      <c r="DF38" s="7">
        <f t="shared" si="276"/>
        <v>0</v>
      </c>
      <c r="DG38" s="14">
        <f t="shared" si="277"/>
        <v>0</v>
      </c>
      <c r="DH38" s="6">
        <f t="shared" si="278"/>
        <v>0</v>
      </c>
      <c r="DI38" s="15">
        <f t="shared" si="279"/>
        <v>0</v>
      </c>
      <c r="DJ38" s="16"/>
      <c r="DK38" s="1"/>
      <c r="DL38" s="2"/>
      <c r="DM38" s="2"/>
      <c r="DN38" s="2"/>
      <c r="DO38" s="2"/>
      <c r="DP38" s="2"/>
      <c r="DQ38" s="7">
        <f t="shared" si="280"/>
        <v>0</v>
      </c>
      <c r="DR38" s="14">
        <f t="shared" si="281"/>
        <v>0</v>
      </c>
      <c r="DS38" s="6">
        <f t="shared" si="282"/>
        <v>0</v>
      </c>
      <c r="DT38" s="15">
        <f t="shared" si="283"/>
        <v>0</v>
      </c>
      <c r="DU38" s="16"/>
      <c r="DV38" s="1"/>
      <c r="DW38" s="2"/>
      <c r="DX38" s="2"/>
      <c r="DY38" s="2"/>
      <c r="DZ38" s="2"/>
      <c r="EA38" s="2"/>
      <c r="EB38" s="7">
        <f t="shared" si="284"/>
        <v>0</v>
      </c>
      <c r="EC38" s="14">
        <f t="shared" si="285"/>
        <v>0</v>
      </c>
      <c r="ED38" s="6">
        <f t="shared" si="286"/>
        <v>0</v>
      </c>
      <c r="EE38" s="15">
        <f t="shared" si="287"/>
        <v>0</v>
      </c>
      <c r="EF38" s="16"/>
      <c r="EG38" s="1"/>
      <c r="EH38" s="2"/>
      <c r="EI38" s="2"/>
      <c r="EJ38" s="2"/>
      <c r="EK38" s="2"/>
      <c r="EL38" s="2"/>
      <c r="EM38" s="7">
        <f t="shared" si="288"/>
        <v>0</v>
      </c>
      <c r="EN38" s="14">
        <f t="shared" si="289"/>
        <v>0</v>
      </c>
      <c r="EO38" s="6">
        <f t="shared" si="290"/>
        <v>0</v>
      </c>
      <c r="EP38" s="15">
        <f t="shared" si="291"/>
        <v>0</v>
      </c>
      <c r="EQ38" s="16"/>
      <c r="ER38" s="1"/>
      <c r="ES38" s="2"/>
      <c r="ET38" s="2"/>
      <c r="EU38" s="2"/>
      <c r="EV38" s="2"/>
      <c r="EW38" s="2"/>
      <c r="EX38" s="7">
        <f t="shared" si="292"/>
        <v>0</v>
      </c>
      <c r="EY38" s="14">
        <f t="shared" si="293"/>
        <v>0</v>
      </c>
      <c r="EZ38" s="6">
        <f t="shared" si="294"/>
        <v>0</v>
      </c>
      <c r="FA38" s="15">
        <f t="shared" si="295"/>
        <v>0</v>
      </c>
      <c r="FB38" s="16"/>
      <c r="FC38" s="1"/>
      <c r="FD38" s="2"/>
      <c r="FE38" s="2"/>
      <c r="FF38" s="2"/>
      <c r="FG38" s="2"/>
      <c r="FH38" s="2"/>
      <c r="FI38" s="7">
        <f t="shared" si="296"/>
        <v>0</v>
      </c>
      <c r="FJ38" s="14">
        <f t="shared" si="297"/>
        <v>0</v>
      </c>
      <c r="FK38" s="6">
        <f t="shared" si="298"/>
        <v>0</v>
      </c>
      <c r="FL38" s="15">
        <f t="shared" si="299"/>
        <v>0</v>
      </c>
      <c r="FM38" s="16"/>
      <c r="FN38" s="1"/>
      <c r="FO38" s="2"/>
      <c r="FP38" s="2"/>
      <c r="FQ38" s="2"/>
      <c r="FR38" s="2"/>
      <c r="FS38" s="2"/>
      <c r="FT38" s="7">
        <f t="shared" si="300"/>
        <v>0</v>
      </c>
      <c r="FU38" s="14">
        <f t="shared" si="301"/>
        <v>0</v>
      </c>
      <c r="FV38" s="6">
        <f t="shared" si="302"/>
        <v>0</v>
      </c>
      <c r="FW38" s="15">
        <f t="shared" si="303"/>
        <v>0</v>
      </c>
      <c r="FX38" s="16"/>
      <c r="FY38" s="1"/>
      <c r="FZ38" s="2"/>
      <c r="GA38" s="2"/>
      <c r="GB38" s="2"/>
      <c r="GC38" s="2"/>
      <c r="GD38" s="2"/>
      <c r="GE38" s="7">
        <f t="shared" si="304"/>
        <v>0</v>
      </c>
      <c r="GF38" s="14">
        <f t="shared" si="305"/>
        <v>0</v>
      </c>
      <c r="GG38" s="6">
        <f t="shared" si="306"/>
        <v>0</v>
      </c>
      <c r="GH38" s="15">
        <f t="shared" si="307"/>
        <v>0</v>
      </c>
      <c r="GI38" s="16"/>
      <c r="GJ38" s="1"/>
      <c r="GK38" s="2"/>
      <c r="GL38" s="2"/>
      <c r="GM38" s="2"/>
      <c r="GN38" s="2"/>
      <c r="GO38" s="2"/>
      <c r="GP38" s="7">
        <f t="shared" si="308"/>
        <v>0</v>
      </c>
      <c r="GQ38" s="14">
        <f t="shared" si="309"/>
        <v>0</v>
      </c>
      <c r="GR38" s="6">
        <f t="shared" si="310"/>
        <v>0</v>
      </c>
      <c r="GS38" s="15">
        <f t="shared" si="311"/>
        <v>0</v>
      </c>
      <c r="GT38" s="16"/>
      <c r="GU38" s="1"/>
      <c r="GV38" s="2"/>
      <c r="GW38" s="2"/>
      <c r="GX38" s="2"/>
      <c r="GY38" s="2"/>
      <c r="GZ38" s="2"/>
      <c r="HA38" s="7">
        <f t="shared" si="312"/>
        <v>0</v>
      </c>
      <c r="HB38" s="14">
        <f t="shared" si="313"/>
        <v>0</v>
      </c>
      <c r="HC38" s="6">
        <f t="shared" si="314"/>
        <v>0</v>
      </c>
      <c r="HD38" s="15">
        <f t="shared" si="315"/>
        <v>0</v>
      </c>
      <c r="HE38" s="16"/>
      <c r="HF38" s="1"/>
      <c r="HG38" s="2"/>
      <c r="HH38" s="2"/>
      <c r="HI38" s="2"/>
      <c r="HJ38" s="2"/>
      <c r="HK38" s="2"/>
      <c r="HL38" s="7">
        <f t="shared" si="316"/>
        <v>0</v>
      </c>
      <c r="HM38" s="14">
        <f t="shared" si="317"/>
        <v>0</v>
      </c>
      <c r="HN38" s="6">
        <f t="shared" si="318"/>
        <v>0</v>
      </c>
      <c r="HO38" s="15">
        <f t="shared" si="319"/>
        <v>0</v>
      </c>
      <c r="HP38" s="16"/>
      <c r="HQ38" s="1"/>
      <c r="HR38" s="2"/>
      <c r="HS38" s="2"/>
      <c r="HT38" s="2"/>
      <c r="HU38" s="2"/>
      <c r="HV38" s="2"/>
      <c r="HW38" s="7">
        <f t="shared" si="320"/>
        <v>0</v>
      </c>
      <c r="HX38" s="14">
        <f t="shared" si="321"/>
        <v>0</v>
      </c>
      <c r="HY38" s="6">
        <f t="shared" si="322"/>
        <v>0</v>
      </c>
      <c r="HZ38" s="15">
        <f t="shared" si="323"/>
        <v>0</v>
      </c>
      <c r="IA38" s="16"/>
      <c r="IB38" s="1"/>
      <c r="IC38" s="2"/>
      <c r="ID38" s="2"/>
      <c r="IE38" s="2"/>
      <c r="IF38" s="2"/>
      <c r="IG38" s="2"/>
      <c r="IH38" s="7">
        <f t="shared" si="324"/>
        <v>0</v>
      </c>
      <c r="II38" s="14">
        <f t="shared" si="325"/>
        <v>0</v>
      </c>
      <c r="IJ38" s="6">
        <f t="shared" si="326"/>
        <v>0</v>
      </c>
      <c r="IK38" s="114">
        <f t="shared" si="327"/>
        <v>0</v>
      </c>
      <c r="IL38" s="115"/>
    </row>
    <row r="39" spans="1:246" ht="12.75" hidden="1">
      <c r="A39" s="53">
        <v>3</v>
      </c>
      <c r="B39" s="51"/>
      <c r="C39" s="51"/>
      <c r="D39" s="52"/>
      <c r="E39" s="52"/>
      <c r="F39" s="52"/>
      <c r="G39" s="43">
        <f aca="true" t="shared" si="328" ref="G39:G54">IF(AND(OR($G$2="Y",$H$2="Y"),I39&lt;5,J39&lt;5),IF(AND(I39=I38,J39=J38),G38+1,1),"")</f>
      </c>
      <c r="H39" s="43">
        <f>IF(AND($H$2="Y",J39&gt;0,OR(AND(G39=1,G48=10),AND(G39=2,G72=20),AND(G39=3,G81=30),AND(G39=4,G91=40),AND(G39=5,G100=50),AND(G39=6,G109=60),AND(G39=7,G118=70),AND(G39=8,G127=80),AND(G39=9,G136=90),AND(G39=10,G145=100))),VLOOKUP(J39-1,SortLookup!$A$13:$B$16,2,FALSE),"")</f>
      </c>
      <c r="I39" s="88" t="str">
        <f>IF(ISNA(VLOOKUP(E39,SortLookup!$A$1:$B$5,2,FALSE))," ",VLOOKUP(E39,SortLookup!$A$1:$B$5,2,FALSE))</f>
        <v> </v>
      </c>
      <c r="J39" s="44" t="str">
        <f>IF(ISNA(VLOOKUP(F39,SortLookup!$A$7:$B$11,2,FALSE))," ",VLOOKUP(F39,SortLookup!$A$7:$B$11,2,FALSE))</f>
        <v> </v>
      </c>
      <c r="K39" s="105">
        <f t="shared" si="243"/>
        <v>0</v>
      </c>
      <c r="L39" s="90">
        <f t="shared" si="244"/>
        <v>0</v>
      </c>
      <c r="M39" s="46">
        <f t="shared" si="245"/>
        <v>0</v>
      </c>
      <c r="N39" s="47">
        <f t="shared" si="246"/>
        <v>0</v>
      </c>
      <c r="O39" s="107">
        <f t="shared" si="247"/>
        <v>0</v>
      </c>
      <c r="P39" s="78"/>
      <c r="Q39" s="71"/>
      <c r="R39" s="71"/>
      <c r="S39" s="71"/>
      <c r="T39" s="71"/>
      <c r="U39" s="71"/>
      <c r="V39" s="71"/>
      <c r="W39" s="72"/>
      <c r="X39" s="72"/>
      <c r="Y39" s="72"/>
      <c r="Z39" s="72"/>
      <c r="AA39" s="74"/>
      <c r="AB39" s="64">
        <f t="shared" si="248"/>
        <v>0</v>
      </c>
      <c r="AC39" s="63">
        <f t="shared" si="249"/>
        <v>0</v>
      </c>
      <c r="AD39" s="80">
        <f t="shared" si="250"/>
        <v>0</v>
      </c>
      <c r="AE39" s="49">
        <f t="shared" si="251"/>
        <v>0</v>
      </c>
      <c r="AF39" s="78"/>
      <c r="AG39" s="71"/>
      <c r="AH39" s="71"/>
      <c r="AI39" s="71"/>
      <c r="AJ39" s="72"/>
      <c r="AK39" s="72"/>
      <c r="AL39" s="72"/>
      <c r="AM39" s="72"/>
      <c r="AN39" s="74"/>
      <c r="AO39" s="64">
        <f t="shared" si="252"/>
        <v>0</v>
      </c>
      <c r="AP39" s="63">
        <f t="shared" si="253"/>
        <v>0</v>
      </c>
      <c r="AQ39" s="80">
        <f t="shared" si="254"/>
        <v>0</v>
      </c>
      <c r="AR39" s="49">
        <f t="shared" si="255"/>
        <v>0</v>
      </c>
      <c r="AS39" s="78"/>
      <c r="AT39" s="71"/>
      <c r="AU39" s="71"/>
      <c r="AV39" s="72"/>
      <c r="AW39" s="72"/>
      <c r="AX39" s="72"/>
      <c r="AY39" s="72"/>
      <c r="AZ39" s="74"/>
      <c r="BA39" s="64">
        <f t="shared" si="256"/>
        <v>0</v>
      </c>
      <c r="BB39" s="63">
        <f t="shared" si="257"/>
        <v>0</v>
      </c>
      <c r="BC39" s="80">
        <f t="shared" si="258"/>
        <v>0</v>
      </c>
      <c r="BD39" s="49">
        <f t="shared" si="259"/>
        <v>0</v>
      </c>
      <c r="BE39" s="78"/>
      <c r="BF39" s="71"/>
      <c r="BG39" s="71"/>
      <c r="BH39" s="72"/>
      <c r="BI39" s="72"/>
      <c r="BJ39" s="72"/>
      <c r="BK39" s="72"/>
      <c r="BL39" s="74"/>
      <c r="BM39" s="64">
        <f t="shared" si="260"/>
        <v>0</v>
      </c>
      <c r="BN39" s="63">
        <f t="shared" si="261"/>
        <v>0</v>
      </c>
      <c r="BO39" s="80">
        <f t="shared" si="262"/>
        <v>0</v>
      </c>
      <c r="BP39" s="109">
        <f t="shared" si="263"/>
        <v>0</v>
      </c>
      <c r="BQ39" s="1"/>
      <c r="BR39" s="1"/>
      <c r="BS39" s="1"/>
      <c r="BT39" s="2"/>
      <c r="BU39" s="2"/>
      <c r="BV39" s="2"/>
      <c r="BW39" s="2"/>
      <c r="BX39" s="2"/>
      <c r="BY39" s="7">
        <f t="shared" si="264"/>
        <v>0</v>
      </c>
      <c r="BZ39" s="14">
        <f t="shared" si="265"/>
        <v>0</v>
      </c>
      <c r="CA39" s="6">
        <f t="shared" si="266"/>
        <v>0</v>
      </c>
      <c r="CB39" s="15">
        <f t="shared" si="267"/>
        <v>0</v>
      </c>
      <c r="CC39" s="16"/>
      <c r="CD39" s="1"/>
      <c r="CE39" s="2"/>
      <c r="CF39" s="2"/>
      <c r="CG39" s="2"/>
      <c r="CH39" s="2"/>
      <c r="CI39" s="2"/>
      <c r="CJ39" s="7">
        <f t="shared" si="268"/>
        <v>0</v>
      </c>
      <c r="CK39" s="14">
        <f t="shared" si="269"/>
        <v>0</v>
      </c>
      <c r="CL39" s="6">
        <f t="shared" si="270"/>
        <v>0</v>
      </c>
      <c r="CM39" s="15">
        <f t="shared" si="271"/>
        <v>0</v>
      </c>
      <c r="CN39" s="16"/>
      <c r="CO39" s="1"/>
      <c r="CP39" s="2"/>
      <c r="CQ39" s="2"/>
      <c r="CR39" s="2"/>
      <c r="CS39" s="2"/>
      <c r="CT39" s="2"/>
      <c r="CU39" s="7">
        <f t="shared" si="272"/>
        <v>0</v>
      </c>
      <c r="CV39" s="14">
        <f t="shared" si="273"/>
        <v>0</v>
      </c>
      <c r="CW39" s="6">
        <f t="shared" si="274"/>
        <v>0</v>
      </c>
      <c r="CX39" s="15">
        <f t="shared" si="275"/>
        <v>0</v>
      </c>
      <c r="CY39" s="16"/>
      <c r="CZ39" s="1"/>
      <c r="DA39" s="2"/>
      <c r="DB39" s="2"/>
      <c r="DC39" s="2"/>
      <c r="DD39" s="2"/>
      <c r="DE39" s="2"/>
      <c r="DF39" s="7">
        <f t="shared" si="276"/>
        <v>0</v>
      </c>
      <c r="DG39" s="14">
        <f t="shared" si="277"/>
        <v>0</v>
      </c>
      <c r="DH39" s="6">
        <f t="shared" si="278"/>
        <v>0</v>
      </c>
      <c r="DI39" s="15">
        <f t="shared" si="279"/>
        <v>0</v>
      </c>
      <c r="DJ39" s="16"/>
      <c r="DK39" s="1"/>
      <c r="DL39" s="2"/>
      <c r="DM39" s="2"/>
      <c r="DN39" s="2"/>
      <c r="DO39" s="2"/>
      <c r="DP39" s="2"/>
      <c r="DQ39" s="7">
        <f t="shared" si="280"/>
        <v>0</v>
      </c>
      <c r="DR39" s="14">
        <f t="shared" si="281"/>
        <v>0</v>
      </c>
      <c r="DS39" s="6">
        <f t="shared" si="282"/>
        <v>0</v>
      </c>
      <c r="DT39" s="15">
        <f t="shared" si="283"/>
        <v>0</v>
      </c>
      <c r="DU39" s="16"/>
      <c r="DV39" s="1"/>
      <c r="DW39" s="2"/>
      <c r="DX39" s="2"/>
      <c r="DY39" s="2"/>
      <c r="DZ39" s="2"/>
      <c r="EA39" s="2"/>
      <c r="EB39" s="7">
        <f t="shared" si="284"/>
        <v>0</v>
      </c>
      <c r="EC39" s="14">
        <f t="shared" si="285"/>
        <v>0</v>
      </c>
      <c r="ED39" s="6">
        <f t="shared" si="286"/>
        <v>0</v>
      </c>
      <c r="EE39" s="15">
        <f t="shared" si="287"/>
        <v>0</v>
      </c>
      <c r="EF39" s="16"/>
      <c r="EG39" s="1"/>
      <c r="EH39" s="2"/>
      <c r="EI39" s="2"/>
      <c r="EJ39" s="2"/>
      <c r="EK39" s="2"/>
      <c r="EL39" s="2"/>
      <c r="EM39" s="7">
        <f t="shared" si="288"/>
        <v>0</v>
      </c>
      <c r="EN39" s="14">
        <f t="shared" si="289"/>
        <v>0</v>
      </c>
      <c r="EO39" s="6">
        <f t="shared" si="290"/>
        <v>0</v>
      </c>
      <c r="EP39" s="15">
        <f t="shared" si="291"/>
        <v>0</v>
      </c>
      <c r="EQ39" s="16"/>
      <c r="ER39" s="1"/>
      <c r="ES39" s="2"/>
      <c r="ET39" s="2"/>
      <c r="EU39" s="2"/>
      <c r="EV39" s="2"/>
      <c r="EW39" s="2"/>
      <c r="EX39" s="7">
        <f t="shared" si="292"/>
        <v>0</v>
      </c>
      <c r="EY39" s="14">
        <f t="shared" si="293"/>
        <v>0</v>
      </c>
      <c r="EZ39" s="6">
        <f t="shared" si="294"/>
        <v>0</v>
      </c>
      <c r="FA39" s="15">
        <f t="shared" si="295"/>
        <v>0</v>
      </c>
      <c r="FB39" s="16"/>
      <c r="FC39" s="1"/>
      <c r="FD39" s="2"/>
      <c r="FE39" s="2"/>
      <c r="FF39" s="2"/>
      <c r="FG39" s="2"/>
      <c r="FH39" s="2"/>
      <c r="FI39" s="7">
        <f t="shared" si="296"/>
        <v>0</v>
      </c>
      <c r="FJ39" s="14">
        <f t="shared" si="297"/>
        <v>0</v>
      </c>
      <c r="FK39" s="6">
        <f t="shared" si="298"/>
        <v>0</v>
      </c>
      <c r="FL39" s="15">
        <f t="shared" si="299"/>
        <v>0</v>
      </c>
      <c r="FM39" s="16"/>
      <c r="FN39" s="1"/>
      <c r="FO39" s="2"/>
      <c r="FP39" s="2"/>
      <c r="FQ39" s="2"/>
      <c r="FR39" s="2"/>
      <c r="FS39" s="2"/>
      <c r="FT39" s="7">
        <f t="shared" si="300"/>
        <v>0</v>
      </c>
      <c r="FU39" s="14">
        <f t="shared" si="301"/>
        <v>0</v>
      </c>
      <c r="FV39" s="6">
        <f t="shared" si="302"/>
        <v>0</v>
      </c>
      <c r="FW39" s="15">
        <f t="shared" si="303"/>
        <v>0</v>
      </c>
      <c r="FX39" s="16"/>
      <c r="FY39" s="1"/>
      <c r="FZ39" s="2"/>
      <c r="GA39" s="2"/>
      <c r="GB39" s="2"/>
      <c r="GC39" s="2"/>
      <c r="GD39" s="2"/>
      <c r="GE39" s="7">
        <f t="shared" si="304"/>
        <v>0</v>
      </c>
      <c r="GF39" s="14">
        <f t="shared" si="305"/>
        <v>0</v>
      </c>
      <c r="GG39" s="6">
        <f t="shared" si="306"/>
        <v>0</v>
      </c>
      <c r="GH39" s="15">
        <f t="shared" si="307"/>
        <v>0</v>
      </c>
      <c r="GI39" s="16"/>
      <c r="GJ39" s="1"/>
      <c r="GK39" s="2"/>
      <c r="GL39" s="2"/>
      <c r="GM39" s="2"/>
      <c r="GN39" s="2"/>
      <c r="GO39" s="2"/>
      <c r="GP39" s="7">
        <f t="shared" si="308"/>
        <v>0</v>
      </c>
      <c r="GQ39" s="14">
        <f t="shared" si="309"/>
        <v>0</v>
      </c>
      <c r="GR39" s="6">
        <f t="shared" si="310"/>
        <v>0</v>
      </c>
      <c r="GS39" s="15">
        <f t="shared" si="311"/>
        <v>0</v>
      </c>
      <c r="GT39" s="16"/>
      <c r="GU39" s="1"/>
      <c r="GV39" s="2"/>
      <c r="GW39" s="2"/>
      <c r="GX39" s="2"/>
      <c r="GY39" s="2"/>
      <c r="GZ39" s="2"/>
      <c r="HA39" s="7">
        <f t="shared" si="312"/>
        <v>0</v>
      </c>
      <c r="HB39" s="14">
        <f t="shared" si="313"/>
        <v>0</v>
      </c>
      <c r="HC39" s="6">
        <f t="shared" si="314"/>
        <v>0</v>
      </c>
      <c r="HD39" s="15">
        <f t="shared" si="315"/>
        <v>0</v>
      </c>
      <c r="HE39" s="16"/>
      <c r="HF39" s="1"/>
      <c r="HG39" s="2"/>
      <c r="HH39" s="2"/>
      <c r="HI39" s="2"/>
      <c r="HJ39" s="2"/>
      <c r="HK39" s="2"/>
      <c r="HL39" s="7">
        <f t="shared" si="316"/>
        <v>0</v>
      </c>
      <c r="HM39" s="14">
        <f t="shared" si="317"/>
        <v>0</v>
      </c>
      <c r="HN39" s="6">
        <f t="shared" si="318"/>
        <v>0</v>
      </c>
      <c r="HO39" s="15">
        <f t="shared" si="319"/>
        <v>0</v>
      </c>
      <c r="HP39" s="16"/>
      <c r="HQ39" s="1"/>
      <c r="HR39" s="2"/>
      <c r="HS39" s="2"/>
      <c r="HT39" s="2"/>
      <c r="HU39" s="2"/>
      <c r="HV39" s="2"/>
      <c r="HW39" s="7">
        <f t="shared" si="320"/>
        <v>0</v>
      </c>
      <c r="HX39" s="14">
        <f t="shared" si="321"/>
        <v>0</v>
      </c>
      <c r="HY39" s="6">
        <f t="shared" si="322"/>
        <v>0</v>
      </c>
      <c r="HZ39" s="15">
        <f t="shared" si="323"/>
        <v>0</v>
      </c>
      <c r="IA39" s="16"/>
      <c r="IB39" s="1"/>
      <c r="IC39" s="2"/>
      <c r="ID39" s="2"/>
      <c r="IE39" s="2"/>
      <c r="IF39" s="2"/>
      <c r="IG39" s="2"/>
      <c r="IH39" s="7">
        <f t="shared" si="324"/>
        <v>0</v>
      </c>
      <c r="II39" s="14">
        <f t="shared" si="325"/>
        <v>0</v>
      </c>
      <c r="IJ39" s="6">
        <f t="shared" si="326"/>
        <v>0</v>
      </c>
      <c r="IK39" s="114">
        <f t="shared" si="327"/>
        <v>0</v>
      </c>
      <c r="IL39" s="115"/>
    </row>
    <row r="40" spans="1:246" ht="12.75" hidden="1">
      <c r="A40" s="53">
        <v>4</v>
      </c>
      <c r="B40" s="51"/>
      <c r="C40" s="51"/>
      <c r="D40" s="52"/>
      <c r="E40" s="52"/>
      <c r="F40" s="52"/>
      <c r="G40" s="43">
        <f t="shared" si="328"/>
      </c>
      <c r="H40" s="43">
        <f>IF(AND($H$2="Y",J40&gt;0,OR(AND(G40=1,G64=10),AND(G40=2,G73=20),AND(G40=3,G82=30),AND(G40=4,G92=40),AND(G40=5,G101=50),AND(G40=6,G110=60),AND(G40=7,G119=70),AND(G40=8,G128=80),AND(G40=9,G137=90),AND(G40=10,G146=100))),VLOOKUP(J40-1,SortLookup!$A$13:$B$16,2,FALSE),"")</f>
      </c>
      <c r="I40" s="88" t="str">
        <f>IF(ISNA(VLOOKUP(E40,SortLookup!$A$1:$B$5,2,FALSE))," ",VLOOKUP(E40,SortLookup!$A$1:$B$5,2,FALSE))</f>
        <v> </v>
      </c>
      <c r="J40" s="44" t="str">
        <f>IF(ISNA(VLOOKUP(F40,SortLookup!$A$7:$B$11,2,FALSE))," ",VLOOKUP(F40,SortLookup!$A$7:$B$11,2,FALSE))</f>
        <v> </v>
      </c>
      <c r="K40" s="105">
        <f t="shared" si="243"/>
        <v>0</v>
      </c>
      <c r="L40" s="90">
        <f t="shared" si="244"/>
        <v>0</v>
      </c>
      <c r="M40" s="46">
        <f t="shared" si="245"/>
        <v>0</v>
      </c>
      <c r="N40" s="47">
        <f t="shared" si="246"/>
        <v>0</v>
      </c>
      <c r="O40" s="107">
        <f t="shared" si="247"/>
        <v>0</v>
      </c>
      <c r="P40" s="78"/>
      <c r="Q40" s="71"/>
      <c r="R40" s="71"/>
      <c r="S40" s="71"/>
      <c r="T40" s="71"/>
      <c r="U40" s="71"/>
      <c r="V40" s="71"/>
      <c r="W40" s="72"/>
      <c r="X40" s="72"/>
      <c r="Y40" s="72"/>
      <c r="Z40" s="72"/>
      <c r="AA40" s="74"/>
      <c r="AB40" s="64">
        <f t="shared" si="248"/>
        <v>0</v>
      </c>
      <c r="AC40" s="63">
        <f t="shared" si="249"/>
        <v>0</v>
      </c>
      <c r="AD40" s="80">
        <f t="shared" si="250"/>
        <v>0</v>
      </c>
      <c r="AE40" s="49">
        <f t="shared" si="251"/>
        <v>0</v>
      </c>
      <c r="AF40" s="78"/>
      <c r="AG40" s="71"/>
      <c r="AH40" s="71"/>
      <c r="AI40" s="71"/>
      <c r="AJ40" s="72"/>
      <c r="AK40" s="72"/>
      <c r="AL40" s="72"/>
      <c r="AM40" s="72"/>
      <c r="AN40" s="74"/>
      <c r="AO40" s="64">
        <f t="shared" si="252"/>
        <v>0</v>
      </c>
      <c r="AP40" s="63">
        <f t="shared" si="253"/>
        <v>0</v>
      </c>
      <c r="AQ40" s="80">
        <f t="shared" si="254"/>
        <v>0</v>
      </c>
      <c r="AR40" s="49">
        <f t="shared" si="255"/>
        <v>0</v>
      </c>
      <c r="AS40" s="78"/>
      <c r="AT40" s="71"/>
      <c r="AU40" s="71"/>
      <c r="AV40" s="72"/>
      <c r="AW40" s="72"/>
      <c r="AX40" s="72"/>
      <c r="AY40" s="72"/>
      <c r="AZ40" s="74"/>
      <c r="BA40" s="64">
        <f t="shared" si="256"/>
        <v>0</v>
      </c>
      <c r="BB40" s="63">
        <f t="shared" si="257"/>
        <v>0</v>
      </c>
      <c r="BC40" s="80">
        <f t="shared" si="258"/>
        <v>0</v>
      </c>
      <c r="BD40" s="49">
        <f t="shared" si="259"/>
        <v>0</v>
      </c>
      <c r="BE40" s="78"/>
      <c r="BF40" s="71"/>
      <c r="BG40" s="71"/>
      <c r="BH40" s="72"/>
      <c r="BI40" s="72"/>
      <c r="BJ40" s="72"/>
      <c r="BK40" s="72"/>
      <c r="BL40" s="74"/>
      <c r="BM40" s="64">
        <f t="shared" si="260"/>
        <v>0</v>
      </c>
      <c r="BN40" s="63">
        <f t="shared" si="261"/>
        <v>0</v>
      </c>
      <c r="BO40" s="80">
        <f t="shared" si="262"/>
        <v>0</v>
      </c>
      <c r="BP40" s="109">
        <f t="shared" si="263"/>
        <v>0</v>
      </c>
      <c r="BQ40" s="1"/>
      <c r="BR40" s="1"/>
      <c r="BS40" s="1"/>
      <c r="BT40" s="2"/>
      <c r="BU40" s="2"/>
      <c r="BV40" s="2"/>
      <c r="BW40" s="2"/>
      <c r="BX40" s="2"/>
      <c r="BY40" s="7">
        <f t="shared" si="264"/>
        <v>0</v>
      </c>
      <c r="BZ40" s="14">
        <f t="shared" si="265"/>
        <v>0</v>
      </c>
      <c r="CA40" s="6">
        <f t="shared" si="266"/>
        <v>0</v>
      </c>
      <c r="CB40" s="15">
        <f t="shared" si="267"/>
        <v>0</v>
      </c>
      <c r="CC40" s="16"/>
      <c r="CD40" s="1"/>
      <c r="CE40" s="2"/>
      <c r="CF40" s="2"/>
      <c r="CG40" s="2"/>
      <c r="CH40" s="2"/>
      <c r="CI40" s="2"/>
      <c r="CJ40" s="7">
        <f t="shared" si="268"/>
        <v>0</v>
      </c>
      <c r="CK40" s="14">
        <f t="shared" si="269"/>
        <v>0</v>
      </c>
      <c r="CL40" s="6">
        <f t="shared" si="270"/>
        <v>0</v>
      </c>
      <c r="CM40" s="15">
        <f t="shared" si="271"/>
        <v>0</v>
      </c>
      <c r="CN40" s="16"/>
      <c r="CO40" s="1"/>
      <c r="CP40" s="2"/>
      <c r="CQ40" s="2"/>
      <c r="CR40" s="2"/>
      <c r="CS40" s="2"/>
      <c r="CT40" s="2"/>
      <c r="CU40" s="7">
        <f t="shared" si="272"/>
        <v>0</v>
      </c>
      <c r="CV40" s="14">
        <f t="shared" si="273"/>
        <v>0</v>
      </c>
      <c r="CW40" s="6">
        <f t="shared" si="274"/>
        <v>0</v>
      </c>
      <c r="CX40" s="15">
        <f t="shared" si="275"/>
        <v>0</v>
      </c>
      <c r="CY40" s="16"/>
      <c r="CZ40" s="1"/>
      <c r="DA40" s="2"/>
      <c r="DB40" s="2"/>
      <c r="DC40" s="2"/>
      <c r="DD40" s="2"/>
      <c r="DE40" s="2"/>
      <c r="DF40" s="7">
        <f t="shared" si="276"/>
        <v>0</v>
      </c>
      <c r="DG40" s="14">
        <f t="shared" si="277"/>
        <v>0</v>
      </c>
      <c r="DH40" s="6">
        <f t="shared" si="278"/>
        <v>0</v>
      </c>
      <c r="DI40" s="15">
        <f t="shared" si="279"/>
        <v>0</v>
      </c>
      <c r="DJ40" s="16"/>
      <c r="DK40" s="1"/>
      <c r="DL40" s="2"/>
      <c r="DM40" s="2"/>
      <c r="DN40" s="2"/>
      <c r="DO40" s="2"/>
      <c r="DP40" s="2"/>
      <c r="DQ40" s="7">
        <f t="shared" si="280"/>
        <v>0</v>
      </c>
      <c r="DR40" s="14">
        <f t="shared" si="281"/>
        <v>0</v>
      </c>
      <c r="DS40" s="6">
        <f t="shared" si="282"/>
        <v>0</v>
      </c>
      <c r="DT40" s="15">
        <f t="shared" si="283"/>
        <v>0</v>
      </c>
      <c r="DU40" s="16"/>
      <c r="DV40" s="1"/>
      <c r="DW40" s="2"/>
      <c r="DX40" s="2"/>
      <c r="DY40" s="2"/>
      <c r="DZ40" s="2"/>
      <c r="EA40" s="2"/>
      <c r="EB40" s="7">
        <f t="shared" si="284"/>
        <v>0</v>
      </c>
      <c r="EC40" s="14">
        <f t="shared" si="285"/>
        <v>0</v>
      </c>
      <c r="ED40" s="6">
        <f t="shared" si="286"/>
        <v>0</v>
      </c>
      <c r="EE40" s="15">
        <f t="shared" si="287"/>
        <v>0</v>
      </c>
      <c r="EF40" s="16"/>
      <c r="EG40" s="1"/>
      <c r="EH40" s="2"/>
      <c r="EI40" s="2"/>
      <c r="EJ40" s="2"/>
      <c r="EK40" s="2"/>
      <c r="EL40" s="2"/>
      <c r="EM40" s="7">
        <f t="shared" si="288"/>
        <v>0</v>
      </c>
      <c r="EN40" s="14">
        <f t="shared" si="289"/>
        <v>0</v>
      </c>
      <c r="EO40" s="6">
        <f t="shared" si="290"/>
        <v>0</v>
      </c>
      <c r="EP40" s="15">
        <f t="shared" si="291"/>
        <v>0</v>
      </c>
      <c r="EQ40" s="16"/>
      <c r="ER40" s="1"/>
      <c r="ES40" s="2"/>
      <c r="ET40" s="2"/>
      <c r="EU40" s="2"/>
      <c r="EV40" s="2"/>
      <c r="EW40" s="2"/>
      <c r="EX40" s="7">
        <f t="shared" si="292"/>
        <v>0</v>
      </c>
      <c r="EY40" s="14">
        <f t="shared" si="293"/>
        <v>0</v>
      </c>
      <c r="EZ40" s="6">
        <f t="shared" si="294"/>
        <v>0</v>
      </c>
      <c r="FA40" s="15">
        <f t="shared" si="295"/>
        <v>0</v>
      </c>
      <c r="FB40" s="16"/>
      <c r="FC40" s="1"/>
      <c r="FD40" s="2"/>
      <c r="FE40" s="2"/>
      <c r="FF40" s="2"/>
      <c r="FG40" s="2"/>
      <c r="FH40" s="2"/>
      <c r="FI40" s="7">
        <f t="shared" si="296"/>
        <v>0</v>
      </c>
      <c r="FJ40" s="14">
        <f t="shared" si="297"/>
        <v>0</v>
      </c>
      <c r="FK40" s="6">
        <f t="shared" si="298"/>
        <v>0</v>
      </c>
      <c r="FL40" s="15">
        <f t="shared" si="299"/>
        <v>0</v>
      </c>
      <c r="FM40" s="16"/>
      <c r="FN40" s="1"/>
      <c r="FO40" s="2"/>
      <c r="FP40" s="2"/>
      <c r="FQ40" s="2"/>
      <c r="FR40" s="2"/>
      <c r="FS40" s="2"/>
      <c r="FT40" s="7">
        <f t="shared" si="300"/>
        <v>0</v>
      </c>
      <c r="FU40" s="14">
        <f t="shared" si="301"/>
        <v>0</v>
      </c>
      <c r="FV40" s="6">
        <f t="shared" si="302"/>
        <v>0</v>
      </c>
      <c r="FW40" s="15">
        <f t="shared" si="303"/>
        <v>0</v>
      </c>
      <c r="FX40" s="16"/>
      <c r="FY40" s="1"/>
      <c r="FZ40" s="2"/>
      <c r="GA40" s="2"/>
      <c r="GB40" s="2"/>
      <c r="GC40" s="2"/>
      <c r="GD40" s="2"/>
      <c r="GE40" s="7">
        <f t="shared" si="304"/>
        <v>0</v>
      </c>
      <c r="GF40" s="14">
        <f t="shared" si="305"/>
        <v>0</v>
      </c>
      <c r="GG40" s="6">
        <f t="shared" si="306"/>
        <v>0</v>
      </c>
      <c r="GH40" s="15">
        <f t="shared" si="307"/>
        <v>0</v>
      </c>
      <c r="GI40" s="16"/>
      <c r="GJ40" s="1"/>
      <c r="GK40" s="2"/>
      <c r="GL40" s="2"/>
      <c r="GM40" s="2"/>
      <c r="GN40" s="2"/>
      <c r="GO40" s="2"/>
      <c r="GP40" s="7">
        <f t="shared" si="308"/>
        <v>0</v>
      </c>
      <c r="GQ40" s="14">
        <f t="shared" si="309"/>
        <v>0</v>
      </c>
      <c r="GR40" s="6">
        <f t="shared" si="310"/>
        <v>0</v>
      </c>
      <c r="GS40" s="15">
        <f t="shared" si="311"/>
        <v>0</v>
      </c>
      <c r="GT40" s="16"/>
      <c r="GU40" s="1"/>
      <c r="GV40" s="2"/>
      <c r="GW40" s="2"/>
      <c r="GX40" s="2"/>
      <c r="GY40" s="2"/>
      <c r="GZ40" s="2"/>
      <c r="HA40" s="7">
        <f t="shared" si="312"/>
        <v>0</v>
      </c>
      <c r="HB40" s="14">
        <f t="shared" si="313"/>
        <v>0</v>
      </c>
      <c r="HC40" s="6">
        <f t="shared" si="314"/>
        <v>0</v>
      </c>
      <c r="HD40" s="15">
        <f t="shared" si="315"/>
        <v>0</v>
      </c>
      <c r="HE40" s="16"/>
      <c r="HF40" s="1"/>
      <c r="HG40" s="2"/>
      <c r="HH40" s="2"/>
      <c r="HI40" s="2"/>
      <c r="HJ40" s="2"/>
      <c r="HK40" s="2"/>
      <c r="HL40" s="7">
        <f t="shared" si="316"/>
        <v>0</v>
      </c>
      <c r="HM40" s="14">
        <f t="shared" si="317"/>
        <v>0</v>
      </c>
      <c r="HN40" s="6">
        <f t="shared" si="318"/>
        <v>0</v>
      </c>
      <c r="HO40" s="15">
        <f t="shared" si="319"/>
        <v>0</v>
      </c>
      <c r="HP40" s="16"/>
      <c r="HQ40" s="1"/>
      <c r="HR40" s="2"/>
      <c r="HS40" s="2"/>
      <c r="HT40" s="2"/>
      <c r="HU40" s="2"/>
      <c r="HV40" s="2"/>
      <c r="HW40" s="7">
        <f t="shared" si="320"/>
        <v>0</v>
      </c>
      <c r="HX40" s="14">
        <f t="shared" si="321"/>
        <v>0</v>
      </c>
      <c r="HY40" s="6">
        <f t="shared" si="322"/>
        <v>0</v>
      </c>
      <c r="HZ40" s="15">
        <f t="shared" si="323"/>
        <v>0</v>
      </c>
      <c r="IA40" s="16"/>
      <c r="IB40" s="1"/>
      <c r="IC40" s="2"/>
      <c r="ID40" s="2"/>
      <c r="IE40" s="2"/>
      <c r="IF40" s="2"/>
      <c r="IG40" s="2"/>
      <c r="IH40" s="7">
        <f t="shared" si="324"/>
        <v>0</v>
      </c>
      <c r="II40" s="14">
        <f t="shared" si="325"/>
        <v>0</v>
      </c>
      <c r="IJ40" s="6">
        <f t="shared" si="326"/>
        <v>0</v>
      </c>
      <c r="IK40" s="114">
        <f t="shared" si="327"/>
        <v>0</v>
      </c>
      <c r="IL40" s="115"/>
    </row>
    <row r="41" spans="1:246" ht="12.75" hidden="1">
      <c r="A41" s="53">
        <v>5</v>
      </c>
      <c r="B41" s="51"/>
      <c r="C41" s="51"/>
      <c r="D41" s="52"/>
      <c r="E41" s="52"/>
      <c r="F41" s="52"/>
      <c r="G41" s="43">
        <f t="shared" si="328"/>
      </c>
      <c r="H41" s="43">
        <f>IF(AND($H$2="Y",J41&gt;0,OR(AND(G41=1,G50=10),AND(G41=2,G74=20),AND(G41=3,G84=30),AND(G41=4,G93=40),AND(G41=5,G102=50),AND(G41=6,G111=60),AND(G41=7,G120=70),AND(G41=8,G129=80),AND(G41=9,G138=90),AND(G41=10,G147=100))),VLOOKUP(J41-1,SortLookup!$A$13:$B$16,2,FALSE),"")</f>
      </c>
      <c r="I41" s="88" t="str">
        <f>IF(ISNA(VLOOKUP(E41,SortLookup!$A$1:$B$5,2,FALSE))," ",VLOOKUP(E41,SortLookup!$A$1:$B$5,2,FALSE))</f>
        <v> </v>
      </c>
      <c r="J41" s="44" t="str">
        <f>IF(ISNA(VLOOKUP(F41,SortLookup!$A$7:$B$11,2,FALSE))," ",VLOOKUP(F41,SortLookup!$A$7:$B$11,2,FALSE))</f>
        <v> </v>
      </c>
      <c r="K41" s="105">
        <f t="shared" si="243"/>
        <v>0</v>
      </c>
      <c r="L41" s="90">
        <f t="shared" si="244"/>
        <v>0</v>
      </c>
      <c r="M41" s="46">
        <f t="shared" si="245"/>
        <v>0</v>
      </c>
      <c r="N41" s="47">
        <f t="shared" si="246"/>
        <v>0</v>
      </c>
      <c r="O41" s="107">
        <f t="shared" si="247"/>
        <v>0</v>
      </c>
      <c r="P41" s="78"/>
      <c r="Q41" s="71"/>
      <c r="R41" s="71"/>
      <c r="S41" s="71"/>
      <c r="T41" s="71"/>
      <c r="U41" s="71"/>
      <c r="V41" s="71"/>
      <c r="W41" s="72"/>
      <c r="X41" s="72"/>
      <c r="Y41" s="72"/>
      <c r="Z41" s="72"/>
      <c r="AA41" s="74"/>
      <c r="AB41" s="64">
        <f t="shared" si="248"/>
        <v>0</v>
      </c>
      <c r="AC41" s="63">
        <f t="shared" si="249"/>
        <v>0</v>
      </c>
      <c r="AD41" s="80">
        <f t="shared" si="250"/>
        <v>0</v>
      </c>
      <c r="AE41" s="49">
        <f t="shared" si="251"/>
        <v>0</v>
      </c>
      <c r="AF41" s="78"/>
      <c r="AG41" s="71"/>
      <c r="AH41" s="71"/>
      <c r="AI41" s="71"/>
      <c r="AJ41" s="72"/>
      <c r="AK41" s="72"/>
      <c r="AL41" s="72"/>
      <c r="AM41" s="72"/>
      <c r="AN41" s="74"/>
      <c r="AO41" s="64">
        <f t="shared" si="252"/>
        <v>0</v>
      </c>
      <c r="AP41" s="63">
        <f t="shared" si="253"/>
        <v>0</v>
      </c>
      <c r="AQ41" s="80">
        <f t="shared" si="254"/>
        <v>0</v>
      </c>
      <c r="AR41" s="49">
        <f t="shared" si="255"/>
        <v>0</v>
      </c>
      <c r="AS41" s="78"/>
      <c r="AT41" s="71"/>
      <c r="AU41" s="71"/>
      <c r="AV41" s="72"/>
      <c r="AW41" s="72"/>
      <c r="AX41" s="72"/>
      <c r="AY41" s="72"/>
      <c r="AZ41" s="74"/>
      <c r="BA41" s="64">
        <f t="shared" si="256"/>
        <v>0</v>
      </c>
      <c r="BB41" s="63">
        <f t="shared" si="257"/>
        <v>0</v>
      </c>
      <c r="BC41" s="80">
        <f t="shared" si="258"/>
        <v>0</v>
      </c>
      <c r="BD41" s="49">
        <f t="shared" si="259"/>
        <v>0</v>
      </c>
      <c r="BE41" s="78"/>
      <c r="BF41" s="71"/>
      <c r="BG41" s="71"/>
      <c r="BH41" s="72"/>
      <c r="BI41" s="72"/>
      <c r="BJ41" s="72"/>
      <c r="BK41" s="72"/>
      <c r="BL41" s="74"/>
      <c r="BM41" s="64">
        <f t="shared" si="260"/>
        <v>0</v>
      </c>
      <c r="BN41" s="63">
        <f t="shared" si="261"/>
        <v>0</v>
      </c>
      <c r="BO41" s="80">
        <f t="shared" si="262"/>
        <v>0</v>
      </c>
      <c r="BP41" s="109">
        <f t="shared" si="263"/>
        <v>0</v>
      </c>
      <c r="BQ41" s="1"/>
      <c r="BR41" s="1"/>
      <c r="BS41" s="1"/>
      <c r="BT41" s="2"/>
      <c r="BU41" s="2"/>
      <c r="BV41" s="2"/>
      <c r="BW41" s="2"/>
      <c r="BX41" s="2"/>
      <c r="BY41" s="7">
        <f t="shared" si="264"/>
        <v>0</v>
      </c>
      <c r="BZ41" s="14">
        <f t="shared" si="265"/>
        <v>0</v>
      </c>
      <c r="CA41" s="6">
        <f t="shared" si="266"/>
        <v>0</v>
      </c>
      <c r="CB41" s="15">
        <f t="shared" si="267"/>
        <v>0</v>
      </c>
      <c r="CC41" s="16"/>
      <c r="CD41" s="1"/>
      <c r="CE41" s="2"/>
      <c r="CF41" s="2"/>
      <c r="CG41" s="2"/>
      <c r="CH41" s="2"/>
      <c r="CI41" s="2"/>
      <c r="CJ41" s="7">
        <f t="shared" si="268"/>
        <v>0</v>
      </c>
      <c r="CK41" s="14">
        <f t="shared" si="269"/>
        <v>0</v>
      </c>
      <c r="CL41" s="6">
        <f t="shared" si="270"/>
        <v>0</v>
      </c>
      <c r="CM41" s="15">
        <f t="shared" si="271"/>
        <v>0</v>
      </c>
      <c r="CN41" s="16"/>
      <c r="CO41" s="1"/>
      <c r="CP41" s="2"/>
      <c r="CQ41" s="2"/>
      <c r="CR41" s="2"/>
      <c r="CS41" s="2"/>
      <c r="CT41" s="2"/>
      <c r="CU41" s="7">
        <f t="shared" si="272"/>
        <v>0</v>
      </c>
      <c r="CV41" s="14">
        <f t="shared" si="273"/>
        <v>0</v>
      </c>
      <c r="CW41" s="6">
        <f t="shared" si="274"/>
        <v>0</v>
      </c>
      <c r="CX41" s="15">
        <f t="shared" si="275"/>
        <v>0</v>
      </c>
      <c r="CY41" s="16"/>
      <c r="CZ41" s="1"/>
      <c r="DA41" s="2"/>
      <c r="DB41" s="2"/>
      <c r="DC41" s="2"/>
      <c r="DD41" s="2"/>
      <c r="DE41" s="2"/>
      <c r="DF41" s="7">
        <f t="shared" si="276"/>
        <v>0</v>
      </c>
      <c r="DG41" s="14">
        <f t="shared" si="277"/>
        <v>0</v>
      </c>
      <c r="DH41" s="6">
        <f t="shared" si="278"/>
        <v>0</v>
      </c>
      <c r="DI41" s="15">
        <f t="shared" si="279"/>
        <v>0</v>
      </c>
      <c r="DJ41" s="16"/>
      <c r="DK41" s="1"/>
      <c r="DL41" s="2"/>
      <c r="DM41" s="2"/>
      <c r="DN41" s="2"/>
      <c r="DO41" s="2"/>
      <c r="DP41" s="2"/>
      <c r="DQ41" s="7">
        <f t="shared" si="280"/>
        <v>0</v>
      </c>
      <c r="DR41" s="14">
        <f t="shared" si="281"/>
        <v>0</v>
      </c>
      <c r="DS41" s="6">
        <f t="shared" si="282"/>
        <v>0</v>
      </c>
      <c r="DT41" s="15">
        <f t="shared" si="283"/>
        <v>0</v>
      </c>
      <c r="DU41" s="16"/>
      <c r="DV41" s="1"/>
      <c r="DW41" s="2"/>
      <c r="DX41" s="2"/>
      <c r="DY41" s="2"/>
      <c r="DZ41" s="2"/>
      <c r="EA41" s="2"/>
      <c r="EB41" s="7">
        <f t="shared" si="284"/>
        <v>0</v>
      </c>
      <c r="EC41" s="14">
        <f t="shared" si="285"/>
        <v>0</v>
      </c>
      <c r="ED41" s="6">
        <f t="shared" si="286"/>
        <v>0</v>
      </c>
      <c r="EE41" s="15">
        <f t="shared" si="287"/>
        <v>0</v>
      </c>
      <c r="EF41" s="16"/>
      <c r="EG41" s="1"/>
      <c r="EH41" s="2"/>
      <c r="EI41" s="2"/>
      <c r="EJ41" s="2"/>
      <c r="EK41" s="2"/>
      <c r="EL41" s="2"/>
      <c r="EM41" s="7">
        <f t="shared" si="288"/>
        <v>0</v>
      </c>
      <c r="EN41" s="14">
        <f t="shared" si="289"/>
        <v>0</v>
      </c>
      <c r="EO41" s="6">
        <f t="shared" si="290"/>
        <v>0</v>
      </c>
      <c r="EP41" s="15">
        <f t="shared" si="291"/>
        <v>0</v>
      </c>
      <c r="EQ41" s="16"/>
      <c r="ER41" s="1"/>
      <c r="ES41" s="2"/>
      <c r="ET41" s="2"/>
      <c r="EU41" s="2"/>
      <c r="EV41" s="2"/>
      <c r="EW41" s="2"/>
      <c r="EX41" s="7">
        <f t="shared" si="292"/>
        <v>0</v>
      </c>
      <c r="EY41" s="14">
        <f t="shared" si="293"/>
        <v>0</v>
      </c>
      <c r="EZ41" s="6">
        <f t="shared" si="294"/>
        <v>0</v>
      </c>
      <c r="FA41" s="15">
        <f t="shared" si="295"/>
        <v>0</v>
      </c>
      <c r="FB41" s="16"/>
      <c r="FC41" s="1"/>
      <c r="FD41" s="2"/>
      <c r="FE41" s="2"/>
      <c r="FF41" s="2"/>
      <c r="FG41" s="2"/>
      <c r="FH41" s="2"/>
      <c r="FI41" s="7">
        <f t="shared" si="296"/>
        <v>0</v>
      </c>
      <c r="FJ41" s="14">
        <f t="shared" si="297"/>
        <v>0</v>
      </c>
      <c r="FK41" s="6">
        <f t="shared" si="298"/>
        <v>0</v>
      </c>
      <c r="FL41" s="15">
        <f t="shared" si="299"/>
        <v>0</v>
      </c>
      <c r="FM41" s="16"/>
      <c r="FN41" s="1"/>
      <c r="FO41" s="2"/>
      <c r="FP41" s="2"/>
      <c r="FQ41" s="2"/>
      <c r="FR41" s="2"/>
      <c r="FS41" s="2"/>
      <c r="FT41" s="7">
        <f t="shared" si="300"/>
        <v>0</v>
      </c>
      <c r="FU41" s="14">
        <f t="shared" si="301"/>
        <v>0</v>
      </c>
      <c r="FV41" s="6">
        <f t="shared" si="302"/>
        <v>0</v>
      </c>
      <c r="FW41" s="15">
        <f t="shared" si="303"/>
        <v>0</v>
      </c>
      <c r="FX41" s="16"/>
      <c r="FY41" s="1"/>
      <c r="FZ41" s="2"/>
      <c r="GA41" s="2"/>
      <c r="GB41" s="2"/>
      <c r="GC41" s="2"/>
      <c r="GD41" s="2"/>
      <c r="GE41" s="7">
        <f t="shared" si="304"/>
        <v>0</v>
      </c>
      <c r="GF41" s="14">
        <f t="shared" si="305"/>
        <v>0</v>
      </c>
      <c r="GG41" s="6">
        <f t="shared" si="306"/>
        <v>0</v>
      </c>
      <c r="GH41" s="15">
        <f t="shared" si="307"/>
        <v>0</v>
      </c>
      <c r="GI41" s="16"/>
      <c r="GJ41" s="1"/>
      <c r="GK41" s="2"/>
      <c r="GL41" s="2"/>
      <c r="GM41" s="2"/>
      <c r="GN41" s="2"/>
      <c r="GO41" s="2"/>
      <c r="GP41" s="7">
        <f t="shared" si="308"/>
        <v>0</v>
      </c>
      <c r="GQ41" s="14">
        <f t="shared" si="309"/>
        <v>0</v>
      </c>
      <c r="GR41" s="6">
        <f t="shared" si="310"/>
        <v>0</v>
      </c>
      <c r="GS41" s="15">
        <f t="shared" si="311"/>
        <v>0</v>
      </c>
      <c r="GT41" s="16"/>
      <c r="GU41" s="1"/>
      <c r="GV41" s="2"/>
      <c r="GW41" s="2"/>
      <c r="GX41" s="2"/>
      <c r="GY41" s="2"/>
      <c r="GZ41" s="2"/>
      <c r="HA41" s="7">
        <f t="shared" si="312"/>
        <v>0</v>
      </c>
      <c r="HB41" s="14">
        <f t="shared" si="313"/>
        <v>0</v>
      </c>
      <c r="HC41" s="6">
        <f t="shared" si="314"/>
        <v>0</v>
      </c>
      <c r="HD41" s="15">
        <f t="shared" si="315"/>
        <v>0</v>
      </c>
      <c r="HE41" s="16"/>
      <c r="HF41" s="1"/>
      <c r="HG41" s="2"/>
      <c r="HH41" s="2"/>
      <c r="HI41" s="2"/>
      <c r="HJ41" s="2"/>
      <c r="HK41" s="2"/>
      <c r="HL41" s="7">
        <f t="shared" si="316"/>
        <v>0</v>
      </c>
      <c r="HM41" s="14">
        <f t="shared" si="317"/>
        <v>0</v>
      </c>
      <c r="HN41" s="6">
        <f t="shared" si="318"/>
        <v>0</v>
      </c>
      <c r="HO41" s="15">
        <f t="shared" si="319"/>
        <v>0</v>
      </c>
      <c r="HP41" s="16"/>
      <c r="HQ41" s="1"/>
      <c r="HR41" s="2"/>
      <c r="HS41" s="2"/>
      <c r="HT41" s="2"/>
      <c r="HU41" s="2"/>
      <c r="HV41" s="2"/>
      <c r="HW41" s="7">
        <f t="shared" si="320"/>
        <v>0</v>
      </c>
      <c r="HX41" s="14">
        <f t="shared" si="321"/>
        <v>0</v>
      </c>
      <c r="HY41" s="6">
        <f t="shared" si="322"/>
        <v>0</v>
      </c>
      <c r="HZ41" s="15">
        <f t="shared" si="323"/>
        <v>0</v>
      </c>
      <c r="IA41" s="16"/>
      <c r="IB41" s="1"/>
      <c r="IC41" s="2"/>
      <c r="ID41" s="2"/>
      <c r="IE41" s="2"/>
      <c r="IF41" s="2"/>
      <c r="IG41" s="2"/>
      <c r="IH41" s="7">
        <f t="shared" si="324"/>
        <v>0</v>
      </c>
      <c r="II41" s="14">
        <f t="shared" si="325"/>
        <v>0</v>
      </c>
      <c r="IJ41" s="6">
        <f t="shared" si="326"/>
        <v>0</v>
      </c>
      <c r="IK41" s="114">
        <f t="shared" si="327"/>
        <v>0</v>
      </c>
      <c r="IL41" s="115"/>
    </row>
    <row r="42" spans="1:246" ht="12.75" hidden="1">
      <c r="A42" s="53">
        <v>6</v>
      </c>
      <c r="B42" s="51"/>
      <c r="C42" s="51"/>
      <c r="D42" s="52"/>
      <c r="E42" s="52"/>
      <c r="F42" s="52"/>
      <c r="G42" s="43">
        <f t="shared" si="328"/>
      </c>
      <c r="H42" s="43">
        <f>IF(AND($H$2="Y",J42&gt;0,OR(AND(G42=1,G50=10),AND(G42=2,G59=20),AND(G42=3,G68=30),AND(G42=4,G93=40),AND(G42=5,G102=50),AND(G42=6,G111=60),AND(G42=7,G120=70),AND(G42=8,G129=80),AND(G42=9,G138=90),AND(G42=10,G147=100))),VLOOKUP(J42-1,SortLookup!$A$13:$B$16,2,FALSE),"")</f>
      </c>
      <c r="I42" s="88" t="str">
        <f>IF(ISNA(VLOOKUP(E42,SortLookup!$A$1:$B$5,2,FALSE))," ",VLOOKUP(E42,SortLookup!$A$1:$B$5,2,FALSE))</f>
        <v> </v>
      </c>
      <c r="J42" s="44" t="str">
        <f>IF(ISNA(VLOOKUP(F42,SortLookup!$A$7:$B$11,2,FALSE))," ",VLOOKUP(F42,SortLookup!$A$7:$B$11,2,FALSE))</f>
        <v> </v>
      </c>
      <c r="K42" s="105">
        <f t="shared" si="243"/>
        <v>0</v>
      </c>
      <c r="L42" s="90">
        <f t="shared" si="244"/>
        <v>0</v>
      </c>
      <c r="M42" s="46">
        <f t="shared" si="245"/>
        <v>0</v>
      </c>
      <c r="N42" s="47">
        <f t="shared" si="246"/>
        <v>0</v>
      </c>
      <c r="O42" s="107">
        <f t="shared" si="247"/>
        <v>0</v>
      </c>
      <c r="P42" s="78"/>
      <c r="Q42" s="71"/>
      <c r="R42" s="71"/>
      <c r="S42" s="71"/>
      <c r="T42" s="71"/>
      <c r="U42" s="71"/>
      <c r="V42" s="71"/>
      <c r="W42" s="72"/>
      <c r="X42" s="72"/>
      <c r="Y42" s="72"/>
      <c r="Z42" s="72"/>
      <c r="AA42" s="74"/>
      <c r="AB42" s="64">
        <f t="shared" si="248"/>
        <v>0</v>
      </c>
      <c r="AC42" s="63">
        <f t="shared" si="249"/>
        <v>0</v>
      </c>
      <c r="AD42" s="80">
        <f t="shared" si="250"/>
        <v>0</v>
      </c>
      <c r="AE42" s="49">
        <f t="shared" si="251"/>
        <v>0</v>
      </c>
      <c r="AF42" s="78"/>
      <c r="AG42" s="71"/>
      <c r="AH42" s="71"/>
      <c r="AI42" s="71"/>
      <c r="AJ42" s="72"/>
      <c r="AK42" s="72"/>
      <c r="AL42" s="72"/>
      <c r="AM42" s="72"/>
      <c r="AN42" s="74"/>
      <c r="AO42" s="64">
        <f t="shared" si="252"/>
        <v>0</v>
      </c>
      <c r="AP42" s="63">
        <f t="shared" si="253"/>
        <v>0</v>
      </c>
      <c r="AQ42" s="80">
        <f t="shared" si="254"/>
        <v>0</v>
      </c>
      <c r="AR42" s="49">
        <f t="shared" si="255"/>
        <v>0</v>
      </c>
      <c r="AS42" s="78"/>
      <c r="AT42" s="71"/>
      <c r="AU42" s="71"/>
      <c r="AV42" s="72"/>
      <c r="AW42" s="72"/>
      <c r="AX42" s="72"/>
      <c r="AY42" s="72"/>
      <c r="AZ42" s="74"/>
      <c r="BA42" s="64">
        <f t="shared" si="256"/>
        <v>0</v>
      </c>
      <c r="BB42" s="63">
        <f t="shared" si="257"/>
        <v>0</v>
      </c>
      <c r="BC42" s="80">
        <f t="shared" si="258"/>
        <v>0</v>
      </c>
      <c r="BD42" s="49">
        <f t="shared" si="259"/>
        <v>0</v>
      </c>
      <c r="BE42" s="78"/>
      <c r="BF42" s="71"/>
      <c r="BG42" s="71"/>
      <c r="BH42" s="72"/>
      <c r="BI42" s="72"/>
      <c r="BJ42" s="72"/>
      <c r="BK42" s="72"/>
      <c r="BL42" s="74"/>
      <c r="BM42" s="64">
        <f t="shared" si="260"/>
        <v>0</v>
      </c>
      <c r="BN42" s="63">
        <f t="shared" si="261"/>
        <v>0</v>
      </c>
      <c r="BO42" s="80">
        <f t="shared" si="262"/>
        <v>0</v>
      </c>
      <c r="BP42" s="109">
        <f t="shared" si="263"/>
        <v>0</v>
      </c>
      <c r="BQ42" s="1"/>
      <c r="BR42" s="1"/>
      <c r="BS42" s="1"/>
      <c r="BT42" s="2"/>
      <c r="BU42" s="2"/>
      <c r="BV42" s="2"/>
      <c r="BW42" s="2"/>
      <c r="BX42" s="2"/>
      <c r="BY42" s="7">
        <f t="shared" si="264"/>
        <v>0</v>
      </c>
      <c r="BZ42" s="14">
        <f t="shared" si="265"/>
        <v>0</v>
      </c>
      <c r="CA42" s="6">
        <f t="shared" si="266"/>
        <v>0</v>
      </c>
      <c r="CB42" s="15">
        <f t="shared" si="267"/>
        <v>0</v>
      </c>
      <c r="CC42" s="16"/>
      <c r="CD42" s="1"/>
      <c r="CE42" s="2"/>
      <c r="CF42" s="2"/>
      <c r="CG42" s="2"/>
      <c r="CH42" s="2"/>
      <c r="CI42" s="2"/>
      <c r="CJ42" s="7">
        <f t="shared" si="268"/>
        <v>0</v>
      </c>
      <c r="CK42" s="14">
        <f t="shared" si="269"/>
        <v>0</v>
      </c>
      <c r="CL42" s="6">
        <f t="shared" si="270"/>
        <v>0</v>
      </c>
      <c r="CM42" s="15">
        <f t="shared" si="271"/>
        <v>0</v>
      </c>
      <c r="CN42" s="16"/>
      <c r="CO42" s="1"/>
      <c r="CP42" s="2"/>
      <c r="CQ42" s="2"/>
      <c r="CR42" s="2"/>
      <c r="CS42" s="2"/>
      <c r="CT42" s="2"/>
      <c r="CU42" s="7">
        <f t="shared" si="272"/>
        <v>0</v>
      </c>
      <c r="CV42" s="14">
        <f t="shared" si="273"/>
        <v>0</v>
      </c>
      <c r="CW42" s="6">
        <f t="shared" si="274"/>
        <v>0</v>
      </c>
      <c r="CX42" s="15">
        <f t="shared" si="275"/>
        <v>0</v>
      </c>
      <c r="CY42" s="16"/>
      <c r="CZ42" s="1"/>
      <c r="DA42" s="2"/>
      <c r="DB42" s="2"/>
      <c r="DC42" s="2"/>
      <c r="DD42" s="2"/>
      <c r="DE42" s="2"/>
      <c r="DF42" s="7">
        <f t="shared" si="276"/>
        <v>0</v>
      </c>
      <c r="DG42" s="14">
        <f t="shared" si="277"/>
        <v>0</v>
      </c>
      <c r="DH42" s="6">
        <f t="shared" si="278"/>
        <v>0</v>
      </c>
      <c r="DI42" s="15">
        <f t="shared" si="279"/>
        <v>0</v>
      </c>
      <c r="DJ42" s="16"/>
      <c r="DK42" s="1"/>
      <c r="DL42" s="2"/>
      <c r="DM42" s="2"/>
      <c r="DN42" s="2"/>
      <c r="DO42" s="2"/>
      <c r="DP42" s="2"/>
      <c r="DQ42" s="7">
        <f t="shared" si="280"/>
        <v>0</v>
      </c>
      <c r="DR42" s="14">
        <f t="shared" si="281"/>
        <v>0</v>
      </c>
      <c r="DS42" s="6">
        <f t="shared" si="282"/>
        <v>0</v>
      </c>
      <c r="DT42" s="15">
        <f t="shared" si="283"/>
        <v>0</v>
      </c>
      <c r="DU42" s="16"/>
      <c r="DV42" s="1"/>
      <c r="DW42" s="2"/>
      <c r="DX42" s="2"/>
      <c r="DY42" s="2"/>
      <c r="DZ42" s="2"/>
      <c r="EA42" s="2"/>
      <c r="EB42" s="7">
        <f t="shared" si="284"/>
        <v>0</v>
      </c>
      <c r="EC42" s="14">
        <f t="shared" si="285"/>
        <v>0</v>
      </c>
      <c r="ED42" s="6">
        <f t="shared" si="286"/>
        <v>0</v>
      </c>
      <c r="EE42" s="15">
        <f t="shared" si="287"/>
        <v>0</v>
      </c>
      <c r="EF42" s="16"/>
      <c r="EG42" s="1"/>
      <c r="EH42" s="2"/>
      <c r="EI42" s="2"/>
      <c r="EJ42" s="2"/>
      <c r="EK42" s="2"/>
      <c r="EL42" s="2"/>
      <c r="EM42" s="7">
        <f t="shared" si="288"/>
        <v>0</v>
      </c>
      <c r="EN42" s="14">
        <f t="shared" si="289"/>
        <v>0</v>
      </c>
      <c r="EO42" s="6">
        <f t="shared" si="290"/>
        <v>0</v>
      </c>
      <c r="EP42" s="15">
        <f t="shared" si="291"/>
        <v>0</v>
      </c>
      <c r="EQ42" s="16"/>
      <c r="ER42" s="1"/>
      <c r="ES42" s="2"/>
      <c r="ET42" s="2"/>
      <c r="EU42" s="2"/>
      <c r="EV42" s="2"/>
      <c r="EW42" s="2"/>
      <c r="EX42" s="7">
        <f t="shared" si="292"/>
        <v>0</v>
      </c>
      <c r="EY42" s="14">
        <f t="shared" si="293"/>
        <v>0</v>
      </c>
      <c r="EZ42" s="6">
        <f t="shared" si="294"/>
        <v>0</v>
      </c>
      <c r="FA42" s="15">
        <f t="shared" si="295"/>
        <v>0</v>
      </c>
      <c r="FB42" s="16"/>
      <c r="FC42" s="1"/>
      <c r="FD42" s="2"/>
      <c r="FE42" s="2"/>
      <c r="FF42" s="2"/>
      <c r="FG42" s="2"/>
      <c r="FH42" s="2"/>
      <c r="FI42" s="7">
        <f t="shared" si="296"/>
        <v>0</v>
      </c>
      <c r="FJ42" s="14">
        <f t="shared" si="297"/>
        <v>0</v>
      </c>
      <c r="FK42" s="6">
        <f t="shared" si="298"/>
        <v>0</v>
      </c>
      <c r="FL42" s="15">
        <f t="shared" si="299"/>
        <v>0</v>
      </c>
      <c r="FM42" s="16"/>
      <c r="FN42" s="1"/>
      <c r="FO42" s="2"/>
      <c r="FP42" s="2"/>
      <c r="FQ42" s="2"/>
      <c r="FR42" s="2"/>
      <c r="FS42" s="2"/>
      <c r="FT42" s="7">
        <f t="shared" si="300"/>
        <v>0</v>
      </c>
      <c r="FU42" s="14">
        <f t="shared" si="301"/>
        <v>0</v>
      </c>
      <c r="FV42" s="6">
        <f t="shared" si="302"/>
        <v>0</v>
      </c>
      <c r="FW42" s="15">
        <f t="shared" si="303"/>
        <v>0</v>
      </c>
      <c r="FX42" s="16"/>
      <c r="FY42" s="1"/>
      <c r="FZ42" s="2"/>
      <c r="GA42" s="2"/>
      <c r="GB42" s="2"/>
      <c r="GC42" s="2"/>
      <c r="GD42" s="2"/>
      <c r="GE42" s="7">
        <f t="shared" si="304"/>
        <v>0</v>
      </c>
      <c r="GF42" s="14">
        <f t="shared" si="305"/>
        <v>0</v>
      </c>
      <c r="GG42" s="6">
        <f t="shared" si="306"/>
        <v>0</v>
      </c>
      <c r="GH42" s="15">
        <f t="shared" si="307"/>
        <v>0</v>
      </c>
      <c r="GI42" s="16"/>
      <c r="GJ42" s="1"/>
      <c r="GK42" s="2"/>
      <c r="GL42" s="2"/>
      <c r="GM42" s="2"/>
      <c r="GN42" s="2"/>
      <c r="GO42" s="2"/>
      <c r="GP42" s="7">
        <f t="shared" si="308"/>
        <v>0</v>
      </c>
      <c r="GQ42" s="14">
        <f t="shared" si="309"/>
        <v>0</v>
      </c>
      <c r="GR42" s="6">
        <f t="shared" si="310"/>
        <v>0</v>
      </c>
      <c r="GS42" s="15">
        <f t="shared" si="311"/>
        <v>0</v>
      </c>
      <c r="GT42" s="16"/>
      <c r="GU42" s="1"/>
      <c r="GV42" s="2"/>
      <c r="GW42" s="2"/>
      <c r="GX42" s="2"/>
      <c r="GY42" s="2"/>
      <c r="GZ42" s="2"/>
      <c r="HA42" s="7">
        <f t="shared" si="312"/>
        <v>0</v>
      </c>
      <c r="HB42" s="14">
        <f t="shared" si="313"/>
        <v>0</v>
      </c>
      <c r="HC42" s="6">
        <f t="shared" si="314"/>
        <v>0</v>
      </c>
      <c r="HD42" s="15">
        <f t="shared" si="315"/>
        <v>0</v>
      </c>
      <c r="HE42" s="16"/>
      <c r="HF42" s="1"/>
      <c r="HG42" s="2"/>
      <c r="HH42" s="2"/>
      <c r="HI42" s="2"/>
      <c r="HJ42" s="2"/>
      <c r="HK42" s="2"/>
      <c r="HL42" s="7">
        <f t="shared" si="316"/>
        <v>0</v>
      </c>
      <c r="HM42" s="14">
        <f t="shared" si="317"/>
        <v>0</v>
      </c>
      <c r="HN42" s="6">
        <f t="shared" si="318"/>
        <v>0</v>
      </c>
      <c r="HO42" s="15">
        <f t="shared" si="319"/>
        <v>0</v>
      </c>
      <c r="HP42" s="16"/>
      <c r="HQ42" s="1"/>
      <c r="HR42" s="2"/>
      <c r="HS42" s="2"/>
      <c r="HT42" s="2"/>
      <c r="HU42" s="2"/>
      <c r="HV42" s="2"/>
      <c r="HW42" s="7">
        <f t="shared" si="320"/>
        <v>0</v>
      </c>
      <c r="HX42" s="14">
        <f t="shared" si="321"/>
        <v>0</v>
      </c>
      <c r="HY42" s="6">
        <f t="shared" si="322"/>
        <v>0</v>
      </c>
      <c r="HZ42" s="15">
        <f t="shared" si="323"/>
        <v>0</v>
      </c>
      <c r="IA42" s="16"/>
      <c r="IB42" s="1"/>
      <c r="IC42" s="2"/>
      <c r="ID42" s="2"/>
      <c r="IE42" s="2"/>
      <c r="IF42" s="2"/>
      <c r="IG42" s="2"/>
      <c r="IH42" s="7">
        <f t="shared" si="324"/>
        <v>0</v>
      </c>
      <c r="II42" s="14">
        <f t="shared" si="325"/>
        <v>0</v>
      </c>
      <c r="IJ42" s="6">
        <f t="shared" si="326"/>
        <v>0</v>
      </c>
      <c r="IK42" s="114">
        <f t="shared" si="327"/>
        <v>0</v>
      </c>
      <c r="IL42" s="115"/>
    </row>
    <row r="43" spans="1:246" ht="12.75" hidden="1">
      <c r="A43" s="53">
        <v>7</v>
      </c>
      <c r="B43" s="51"/>
      <c r="C43" s="51"/>
      <c r="D43" s="52"/>
      <c r="E43" s="52"/>
      <c r="F43" s="52"/>
      <c r="G43" s="43">
        <f t="shared" si="328"/>
      </c>
      <c r="H43" s="43" t="e">
        <f>IF(AND($H$2="Y",J43&gt;0,OR(AND(G43=1,G52=10),AND(G43=2,#REF!=20),AND(G43=3,G69=30),AND(G43=4,G78=40),AND(G43=5,G103=50),AND(G43=6,G112=60),AND(G43=7,G121=70),AND(G43=8,G130=80),AND(G43=9,G139=90),AND(G43=10,G148=100))),VLOOKUP(J43-1,SortLookup!$A$13:$B$16,2,FALSE),"")</f>
        <v>#REF!</v>
      </c>
      <c r="I43" s="88" t="str">
        <f>IF(ISNA(VLOOKUP(E43,SortLookup!$A$1:$B$5,2,FALSE))," ",VLOOKUP(E43,SortLookup!$A$1:$B$5,2,FALSE))</f>
        <v> </v>
      </c>
      <c r="J43" s="44" t="str">
        <f>IF(ISNA(VLOOKUP(F43,SortLookup!$A$7:$B$11,2,FALSE))," ",VLOOKUP(F43,SortLookup!$A$7:$B$11,2,FALSE))</f>
        <v> </v>
      </c>
      <c r="K43" s="105">
        <f t="shared" si="243"/>
        <v>0</v>
      </c>
      <c r="L43" s="90">
        <f t="shared" si="244"/>
        <v>0</v>
      </c>
      <c r="M43" s="46">
        <f t="shared" si="245"/>
        <v>0</v>
      </c>
      <c r="N43" s="47">
        <f t="shared" si="246"/>
        <v>0</v>
      </c>
      <c r="O43" s="107">
        <f t="shared" si="247"/>
        <v>0</v>
      </c>
      <c r="P43" s="78"/>
      <c r="Q43" s="71"/>
      <c r="R43" s="71"/>
      <c r="S43" s="71"/>
      <c r="T43" s="71"/>
      <c r="U43" s="71"/>
      <c r="V43" s="71"/>
      <c r="W43" s="72"/>
      <c r="X43" s="72"/>
      <c r="Y43" s="72"/>
      <c r="Z43" s="72"/>
      <c r="AA43" s="74"/>
      <c r="AB43" s="64">
        <f t="shared" si="248"/>
        <v>0</v>
      </c>
      <c r="AC43" s="63">
        <f t="shared" si="249"/>
        <v>0</v>
      </c>
      <c r="AD43" s="80">
        <f t="shared" si="250"/>
        <v>0</v>
      </c>
      <c r="AE43" s="49">
        <f t="shared" si="251"/>
        <v>0</v>
      </c>
      <c r="AF43" s="78"/>
      <c r="AG43" s="71"/>
      <c r="AH43" s="71"/>
      <c r="AI43" s="71"/>
      <c r="AJ43" s="72"/>
      <c r="AK43" s="72"/>
      <c r="AL43" s="72"/>
      <c r="AM43" s="72"/>
      <c r="AN43" s="74"/>
      <c r="AO43" s="64">
        <f t="shared" si="252"/>
        <v>0</v>
      </c>
      <c r="AP43" s="63">
        <f t="shared" si="253"/>
        <v>0</v>
      </c>
      <c r="AQ43" s="80">
        <f t="shared" si="254"/>
        <v>0</v>
      </c>
      <c r="AR43" s="49">
        <f t="shared" si="255"/>
        <v>0</v>
      </c>
      <c r="AS43" s="78"/>
      <c r="AT43" s="71"/>
      <c r="AU43" s="71"/>
      <c r="AV43" s="72"/>
      <c r="AW43" s="72"/>
      <c r="AX43" s="72"/>
      <c r="AY43" s="72"/>
      <c r="AZ43" s="74"/>
      <c r="BA43" s="64">
        <f t="shared" si="256"/>
        <v>0</v>
      </c>
      <c r="BB43" s="63">
        <f t="shared" si="257"/>
        <v>0</v>
      </c>
      <c r="BC43" s="80">
        <f t="shared" si="258"/>
        <v>0</v>
      </c>
      <c r="BD43" s="49">
        <f t="shared" si="259"/>
        <v>0</v>
      </c>
      <c r="BE43" s="78"/>
      <c r="BF43" s="71"/>
      <c r="BG43" s="71"/>
      <c r="BH43" s="72"/>
      <c r="BI43" s="72"/>
      <c r="BJ43" s="72"/>
      <c r="BK43" s="72"/>
      <c r="BL43" s="74"/>
      <c r="BM43" s="64">
        <f t="shared" si="260"/>
        <v>0</v>
      </c>
      <c r="BN43" s="63">
        <f t="shared" si="261"/>
        <v>0</v>
      </c>
      <c r="BO43" s="80">
        <f t="shared" si="262"/>
        <v>0</v>
      </c>
      <c r="BP43" s="109">
        <f t="shared" si="263"/>
        <v>0</v>
      </c>
      <c r="BQ43" s="1"/>
      <c r="BR43" s="1"/>
      <c r="BS43" s="1"/>
      <c r="BT43" s="2"/>
      <c r="BU43" s="2"/>
      <c r="BV43" s="2"/>
      <c r="BW43" s="2"/>
      <c r="BX43" s="2"/>
      <c r="BY43" s="7">
        <f t="shared" si="264"/>
        <v>0</v>
      </c>
      <c r="BZ43" s="14">
        <f t="shared" si="265"/>
        <v>0</v>
      </c>
      <c r="CA43" s="6">
        <f t="shared" si="266"/>
        <v>0</v>
      </c>
      <c r="CB43" s="15">
        <f t="shared" si="267"/>
        <v>0</v>
      </c>
      <c r="CC43" s="16"/>
      <c r="CD43" s="1"/>
      <c r="CE43" s="2"/>
      <c r="CF43" s="2"/>
      <c r="CG43" s="2"/>
      <c r="CH43" s="2"/>
      <c r="CI43" s="2"/>
      <c r="CJ43" s="7">
        <f t="shared" si="268"/>
        <v>0</v>
      </c>
      <c r="CK43" s="14">
        <f t="shared" si="269"/>
        <v>0</v>
      </c>
      <c r="CL43" s="6">
        <f t="shared" si="270"/>
        <v>0</v>
      </c>
      <c r="CM43" s="15">
        <f t="shared" si="271"/>
        <v>0</v>
      </c>
      <c r="CN43" s="16"/>
      <c r="CO43" s="1"/>
      <c r="CP43" s="2"/>
      <c r="CQ43" s="2"/>
      <c r="CR43" s="2"/>
      <c r="CS43" s="2"/>
      <c r="CT43" s="2"/>
      <c r="CU43" s="7">
        <f t="shared" si="272"/>
        <v>0</v>
      </c>
      <c r="CV43" s="14">
        <f t="shared" si="273"/>
        <v>0</v>
      </c>
      <c r="CW43" s="6">
        <f t="shared" si="274"/>
        <v>0</v>
      </c>
      <c r="CX43" s="15">
        <f t="shared" si="275"/>
        <v>0</v>
      </c>
      <c r="CY43" s="16"/>
      <c r="CZ43" s="1"/>
      <c r="DA43" s="2"/>
      <c r="DB43" s="2"/>
      <c r="DC43" s="2"/>
      <c r="DD43" s="2"/>
      <c r="DE43" s="2"/>
      <c r="DF43" s="7">
        <f t="shared" si="276"/>
        <v>0</v>
      </c>
      <c r="DG43" s="14">
        <f t="shared" si="277"/>
        <v>0</v>
      </c>
      <c r="DH43" s="6">
        <f t="shared" si="278"/>
        <v>0</v>
      </c>
      <c r="DI43" s="15">
        <f t="shared" si="279"/>
        <v>0</v>
      </c>
      <c r="DJ43" s="16"/>
      <c r="DK43" s="1"/>
      <c r="DL43" s="2"/>
      <c r="DM43" s="2"/>
      <c r="DN43" s="2"/>
      <c r="DO43" s="2"/>
      <c r="DP43" s="2"/>
      <c r="DQ43" s="7">
        <f t="shared" si="280"/>
        <v>0</v>
      </c>
      <c r="DR43" s="14">
        <f t="shared" si="281"/>
        <v>0</v>
      </c>
      <c r="DS43" s="6">
        <f t="shared" si="282"/>
        <v>0</v>
      </c>
      <c r="DT43" s="15">
        <f t="shared" si="283"/>
        <v>0</v>
      </c>
      <c r="DU43" s="16"/>
      <c r="DV43" s="1"/>
      <c r="DW43" s="2"/>
      <c r="DX43" s="2"/>
      <c r="DY43" s="2"/>
      <c r="DZ43" s="2"/>
      <c r="EA43" s="2"/>
      <c r="EB43" s="7">
        <f t="shared" si="284"/>
        <v>0</v>
      </c>
      <c r="EC43" s="14">
        <f t="shared" si="285"/>
        <v>0</v>
      </c>
      <c r="ED43" s="6">
        <f t="shared" si="286"/>
        <v>0</v>
      </c>
      <c r="EE43" s="15">
        <f t="shared" si="287"/>
        <v>0</v>
      </c>
      <c r="EF43" s="16"/>
      <c r="EG43" s="1"/>
      <c r="EH43" s="2"/>
      <c r="EI43" s="2"/>
      <c r="EJ43" s="2"/>
      <c r="EK43" s="2"/>
      <c r="EL43" s="2"/>
      <c r="EM43" s="7">
        <f t="shared" si="288"/>
        <v>0</v>
      </c>
      <c r="EN43" s="14">
        <f t="shared" si="289"/>
        <v>0</v>
      </c>
      <c r="EO43" s="6">
        <f t="shared" si="290"/>
        <v>0</v>
      </c>
      <c r="EP43" s="15">
        <f t="shared" si="291"/>
        <v>0</v>
      </c>
      <c r="EQ43" s="16"/>
      <c r="ER43" s="1"/>
      <c r="ES43" s="2"/>
      <c r="ET43" s="2"/>
      <c r="EU43" s="2"/>
      <c r="EV43" s="2"/>
      <c r="EW43" s="2"/>
      <c r="EX43" s="7">
        <f t="shared" si="292"/>
        <v>0</v>
      </c>
      <c r="EY43" s="14">
        <f t="shared" si="293"/>
        <v>0</v>
      </c>
      <c r="EZ43" s="6">
        <f t="shared" si="294"/>
        <v>0</v>
      </c>
      <c r="FA43" s="15">
        <f t="shared" si="295"/>
        <v>0</v>
      </c>
      <c r="FB43" s="16"/>
      <c r="FC43" s="1"/>
      <c r="FD43" s="2"/>
      <c r="FE43" s="2"/>
      <c r="FF43" s="2"/>
      <c r="FG43" s="2"/>
      <c r="FH43" s="2"/>
      <c r="FI43" s="7">
        <f t="shared" si="296"/>
        <v>0</v>
      </c>
      <c r="FJ43" s="14">
        <f t="shared" si="297"/>
        <v>0</v>
      </c>
      <c r="FK43" s="6">
        <f t="shared" si="298"/>
        <v>0</v>
      </c>
      <c r="FL43" s="15">
        <f t="shared" si="299"/>
        <v>0</v>
      </c>
      <c r="FM43" s="16"/>
      <c r="FN43" s="1"/>
      <c r="FO43" s="2"/>
      <c r="FP43" s="2"/>
      <c r="FQ43" s="2"/>
      <c r="FR43" s="2"/>
      <c r="FS43" s="2"/>
      <c r="FT43" s="7">
        <f t="shared" si="300"/>
        <v>0</v>
      </c>
      <c r="FU43" s="14">
        <f t="shared" si="301"/>
        <v>0</v>
      </c>
      <c r="FV43" s="6">
        <f t="shared" si="302"/>
        <v>0</v>
      </c>
      <c r="FW43" s="15">
        <f t="shared" si="303"/>
        <v>0</v>
      </c>
      <c r="FX43" s="16"/>
      <c r="FY43" s="1"/>
      <c r="FZ43" s="2"/>
      <c r="GA43" s="2"/>
      <c r="GB43" s="2"/>
      <c r="GC43" s="2"/>
      <c r="GD43" s="2"/>
      <c r="GE43" s="7">
        <f t="shared" si="304"/>
        <v>0</v>
      </c>
      <c r="GF43" s="14">
        <f t="shared" si="305"/>
        <v>0</v>
      </c>
      <c r="GG43" s="6">
        <f t="shared" si="306"/>
        <v>0</v>
      </c>
      <c r="GH43" s="15">
        <f t="shared" si="307"/>
        <v>0</v>
      </c>
      <c r="GI43" s="16"/>
      <c r="GJ43" s="1"/>
      <c r="GK43" s="2"/>
      <c r="GL43" s="2"/>
      <c r="GM43" s="2"/>
      <c r="GN43" s="2"/>
      <c r="GO43" s="2"/>
      <c r="GP43" s="7">
        <f t="shared" si="308"/>
        <v>0</v>
      </c>
      <c r="GQ43" s="14">
        <f t="shared" si="309"/>
        <v>0</v>
      </c>
      <c r="GR43" s="6">
        <f t="shared" si="310"/>
        <v>0</v>
      </c>
      <c r="GS43" s="15">
        <f t="shared" si="311"/>
        <v>0</v>
      </c>
      <c r="GT43" s="16"/>
      <c r="GU43" s="1"/>
      <c r="GV43" s="2"/>
      <c r="GW43" s="2"/>
      <c r="GX43" s="2"/>
      <c r="GY43" s="2"/>
      <c r="GZ43" s="2"/>
      <c r="HA43" s="7">
        <f t="shared" si="312"/>
        <v>0</v>
      </c>
      <c r="HB43" s="14">
        <f t="shared" si="313"/>
        <v>0</v>
      </c>
      <c r="HC43" s="6">
        <f t="shared" si="314"/>
        <v>0</v>
      </c>
      <c r="HD43" s="15">
        <f t="shared" si="315"/>
        <v>0</v>
      </c>
      <c r="HE43" s="16"/>
      <c r="HF43" s="1"/>
      <c r="HG43" s="2"/>
      <c r="HH43" s="2"/>
      <c r="HI43" s="2"/>
      <c r="HJ43" s="2"/>
      <c r="HK43" s="2"/>
      <c r="HL43" s="7">
        <f t="shared" si="316"/>
        <v>0</v>
      </c>
      <c r="HM43" s="14">
        <f t="shared" si="317"/>
        <v>0</v>
      </c>
      <c r="HN43" s="6">
        <f t="shared" si="318"/>
        <v>0</v>
      </c>
      <c r="HO43" s="15">
        <f t="shared" si="319"/>
        <v>0</v>
      </c>
      <c r="HP43" s="16"/>
      <c r="HQ43" s="1"/>
      <c r="HR43" s="2"/>
      <c r="HS43" s="2"/>
      <c r="HT43" s="2"/>
      <c r="HU43" s="2"/>
      <c r="HV43" s="2"/>
      <c r="HW43" s="7">
        <f t="shared" si="320"/>
        <v>0</v>
      </c>
      <c r="HX43" s="14">
        <f t="shared" si="321"/>
        <v>0</v>
      </c>
      <c r="HY43" s="6">
        <f t="shared" si="322"/>
        <v>0</v>
      </c>
      <c r="HZ43" s="15">
        <f t="shared" si="323"/>
        <v>0</v>
      </c>
      <c r="IA43" s="16"/>
      <c r="IB43" s="1"/>
      <c r="IC43" s="2"/>
      <c r="ID43" s="2"/>
      <c r="IE43" s="2"/>
      <c r="IF43" s="2"/>
      <c r="IG43" s="2"/>
      <c r="IH43" s="7">
        <f t="shared" si="324"/>
        <v>0</v>
      </c>
      <c r="II43" s="14">
        <f t="shared" si="325"/>
        <v>0</v>
      </c>
      <c r="IJ43" s="6">
        <f t="shared" si="326"/>
        <v>0</v>
      </c>
      <c r="IK43" s="114">
        <f t="shared" si="327"/>
        <v>0</v>
      </c>
      <c r="IL43" s="115"/>
    </row>
    <row r="44" spans="1:246" ht="12.75" hidden="1">
      <c r="A44" s="53">
        <v>8</v>
      </c>
      <c r="B44" s="51"/>
      <c r="C44" s="51"/>
      <c r="D44" s="52"/>
      <c r="E44" s="52"/>
      <c r="F44" s="52"/>
      <c r="G44" s="43">
        <f t="shared" si="328"/>
      </c>
      <c r="H44" s="43">
        <f>IF(AND($H$2="Y",J44&gt;0,OR(AND(G44=1,G52=10),AND(G44=2,G61=20),AND(G44=3,G70=30),AND(G44=4,G95=40),AND(G44=5,G104=50),AND(G44=6,G113=60),AND(G44=7,G122=70),AND(G44=8,G131=80),AND(G44=9,G140=90),AND(G44=10,G149=100))),VLOOKUP(J44-1,SortLookup!$A$13:$B$16,2,FALSE),"")</f>
      </c>
      <c r="I44" s="88" t="str">
        <f>IF(ISNA(VLOOKUP(E44,SortLookup!$A$1:$B$5,2,FALSE))," ",VLOOKUP(E44,SortLookup!$A$1:$B$5,2,FALSE))</f>
        <v> </v>
      </c>
      <c r="J44" s="44" t="str">
        <f>IF(ISNA(VLOOKUP(F44,SortLookup!$A$7:$B$11,2,FALSE))," ",VLOOKUP(F44,SortLookup!$A$7:$B$11,2,FALSE))</f>
        <v> </v>
      </c>
      <c r="K44" s="105">
        <f t="shared" si="243"/>
        <v>0</v>
      </c>
      <c r="L44" s="90">
        <f t="shared" si="244"/>
        <v>0</v>
      </c>
      <c r="M44" s="46">
        <f t="shared" si="245"/>
        <v>0</v>
      </c>
      <c r="N44" s="47">
        <f t="shared" si="246"/>
        <v>0</v>
      </c>
      <c r="O44" s="107">
        <f t="shared" si="247"/>
        <v>0</v>
      </c>
      <c r="P44" s="78"/>
      <c r="Q44" s="71"/>
      <c r="R44" s="71"/>
      <c r="S44" s="71"/>
      <c r="T44" s="71"/>
      <c r="U44" s="71"/>
      <c r="V44" s="71"/>
      <c r="W44" s="72"/>
      <c r="X44" s="72"/>
      <c r="Y44" s="72"/>
      <c r="Z44" s="72"/>
      <c r="AA44" s="74"/>
      <c r="AB44" s="64">
        <f t="shared" si="248"/>
        <v>0</v>
      </c>
      <c r="AC44" s="63">
        <f t="shared" si="249"/>
        <v>0</v>
      </c>
      <c r="AD44" s="80">
        <f t="shared" si="250"/>
        <v>0</v>
      </c>
      <c r="AE44" s="49">
        <f t="shared" si="251"/>
        <v>0</v>
      </c>
      <c r="AF44" s="78"/>
      <c r="AG44" s="71"/>
      <c r="AH44" s="71"/>
      <c r="AI44" s="71"/>
      <c r="AJ44" s="72"/>
      <c r="AK44" s="72"/>
      <c r="AL44" s="72"/>
      <c r="AM44" s="72"/>
      <c r="AN44" s="74"/>
      <c r="AO44" s="64">
        <f t="shared" si="252"/>
        <v>0</v>
      </c>
      <c r="AP44" s="63">
        <f t="shared" si="253"/>
        <v>0</v>
      </c>
      <c r="AQ44" s="80">
        <f t="shared" si="254"/>
        <v>0</v>
      </c>
      <c r="AR44" s="49">
        <f t="shared" si="255"/>
        <v>0</v>
      </c>
      <c r="AS44" s="78"/>
      <c r="AT44" s="71"/>
      <c r="AU44" s="71"/>
      <c r="AV44" s="72"/>
      <c r="AW44" s="72"/>
      <c r="AX44" s="72"/>
      <c r="AY44" s="72"/>
      <c r="AZ44" s="74"/>
      <c r="BA44" s="64">
        <f t="shared" si="256"/>
        <v>0</v>
      </c>
      <c r="BB44" s="63">
        <f t="shared" si="257"/>
        <v>0</v>
      </c>
      <c r="BC44" s="80">
        <f t="shared" si="258"/>
        <v>0</v>
      </c>
      <c r="BD44" s="49">
        <f t="shared" si="259"/>
        <v>0</v>
      </c>
      <c r="BE44" s="78"/>
      <c r="BF44" s="71"/>
      <c r="BG44" s="71"/>
      <c r="BH44" s="72"/>
      <c r="BI44" s="72"/>
      <c r="BJ44" s="72"/>
      <c r="BK44" s="72"/>
      <c r="BL44" s="74"/>
      <c r="BM44" s="64">
        <f t="shared" si="260"/>
        <v>0</v>
      </c>
      <c r="BN44" s="63">
        <f t="shared" si="261"/>
        <v>0</v>
      </c>
      <c r="BO44" s="80">
        <f t="shared" si="262"/>
        <v>0</v>
      </c>
      <c r="BP44" s="109">
        <f t="shared" si="263"/>
        <v>0</v>
      </c>
      <c r="BQ44" s="1"/>
      <c r="BR44" s="1"/>
      <c r="BS44" s="1"/>
      <c r="BT44" s="2"/>
      <c r="BU44" s="2"/>
      <c r="BV44" s="2"/>
      <c r="BW44" s="2"/>
      <c r="BX44" s="2"/>
      <c r="BY44" s="7">
        <f t="shared" si="264"/>
        <v>0</v>
      </c>
      <c r="BZ44" s="14">
        <f t="shared" si="265"/>
        <v>0</v>
      </c>
      <c r="CA44" s="6">
        <f t="shared" si="266"/>
        <v>0</v>
      </c>
      <c r="CB44" s="15">
        <f t="shared" si="267"/>
        <v>0</v>
      </c>
      <c r="CC44" s="16"/>
      <c r="CD44" s="1"/>
      <c r="CE44" s="2"/>
      <c r="CF44" s="2"/>
      <c r="CG44" s="2"/>
      <c r="CH44" s="2"/>
      <c r="CI44" s="2"/>
      <c r="CJ44" s="7">
        <f t="shared" si="268"/>
        <v>0</v>
      </c>
      <c r="CK44" s="14">
        <f t="shared" si="269"/>
        <v>0</v>
      </c>
      <c r="CL44" s="6">
        <f t="shared" si="270"/>
        <v>0</v>
      </c>
      <c r="CM44" s="15">
        <f t="shared" si="271"/>
        <v>0</v>
      </c>
      <c r="CN44" s="16"/>
      <c r="CO44" s="1"/>
      <c r="CP44" s="2"/>
      <c r="CQ44" s="2"/>
      <c r="CR44" s="2"/>
      <c r="CS44" s="2"/>
      <c r="CT44" s="2"/>
      <c r="CU44" s="7">
        <f t="shared" si="272"/>
        <v>0</v>
      </c>
      <c r="CV44" s="14">
        <f t="shared" si="273"/>
        <v>0</v>
      </c>
      <c r="CW44" s="6">
        <f t="shared" si="274"/>
        <v>0</v>
      </c>
      <c r="CX44" s="15">
        <f t="shared" si="275"/>
        <v>0</v>
      </c>
      <c r="CY44" s="16"/>
      <c r="CZ44" s="1"/>
      <c r="DA44" s="2"/>
      <c r="DB44" s="2"/>
      <c r="DC44" s="2"/>
      <c r="DD44" s="2"/>
      <c r="DE44" s="2"/>
      <c r="DF44" s="7">
        <f t="shared" si="276"/>
        <v>0</v>
      </c>
      <c r="DG44" s="14">
        <f t="shared" si="277"/>
        <v>0</v>
      </c>
      <c r="DH44" s="6">
        <f t="shared" si="278"/>
        <v>0</v>
      </c>
      <c r="DI44" s="15">
        <f t="shared" si="279"/>
        <v>0</v>
      </c>
      <c r="DJ44" s="16"/>
      <c r="DK44" s="1"/>
      <c r="DL44" s="2"/>
      <c r="DM44" s="2"/>
      <c r="DN44" s="2"/>
      <c r="DO44" s="2"/>
      <c r="DP44" s="2"/>
      <c r="DQ44" s="7">
        <f t="shared" si="280"/>
        <v>0</v>
      </c>
      <c r="DR44" s="14">
        <f t="shared" si="281"/>
        <v>0</v>
      </c>
      <c r="DS44" s="6">
        <f t="shared" si="282"/>
        <v>0</v>
      </c>
      <c r="DT44" s="15">
        <f t="shared" si="283"/>
        <v>0</v>
      </c>
      <c r="DU44" s="16"/>
      <c r="DV44" s="1"/>
      <c r="DW44" s="2"/>
      <c r="DX44" s="2"/>
      <c r="DY44" s="2"/>
      <c r="DZ44" s="2"/>
      <c r="EA44" s="2"/>
      <c r="EB44" s="7">
        <f t="shared" si="284"/>
        <v>0</v>
      </c>
      <c r="EC44" s="14">
        <f t="shared" si="285"/>
        <v>0</v>
      </c>
      <c r="ED44" s="6">
        <f t="shared" si="286"/>
        <v>0</v>
      </c>
      <c r="EE44" s="15">
        <f t="shared" si="287"/>
        <v>0</v>
      </c>
      <c r="EF44" s="16"/>
      <c r="EG44" s="1"/>
      <c r="EH44" s="2"/>
      <c r="EI44" s="2"/>
      <c r="EJ44" s="2"/>
      <c r="EK44" s="2"/>
      <c r="EL44" s="2"/>
      <c r="EM44" s="7">
        <f t="shared" si="288"/>
        <v>0</v>
      </c>
      <c r="EN44" s="14">
        <f t="shared" si="289"/>
        <v>0</v>
      </c>
      <c r="EO44" s="6">
        <f t="shared" si="290"/>
        <v>0</v>
      </c>
      <c r="EP44" s="15">
        <f t="shared" si="291"/>
        <v>0</v>
      </c>
      <c r="EQ44" s="16"/>
      <c r="ER44" s="1"/>
      <c r="ES44" s="2"/>
      <c r="ET44" s="2"/>
      <c r="EU44" s="2"/>
      <c r="EV44" s="2"/>
      <c r="EW44" s="2"/>
      <c r="EX44" s="7">
        <f t="shared" si="292"/>
        <v>0</v>
      </c>
      <c r="EY44" s="14">
        <f t="shared" si="293"/>
        <v>0</v>
      </c>
      <c r="EZ44" s="6">
        <f t="shared" si="294"/>
        <v>0</v>
      </c>
      <c r="FA44" s="15">
        <f t="shared" si="295"/>
        <v>0</v>
      </c>
      <c r="FB44" s="16"/>
      <c r="FC44" s="1"/>
      <c r="FD44" s="2"/>
      <c r="FE44" s="2"/>
      <c r="FF44" s="2"/>
      <c r="FG44" s="2"/>
      <c r="FH44" s="2"/>
      <c r="FI44" s="7">
        <f t="shared" si="296"/>
        <v>0</v>
      </c>
      <c r="FJ44" s="14">
        <f t="shared" si="297"/>
        <v>0</v>
      </c>
      <c r="FK44" s="6">
        <f t="shared" si="298"/>
        <v>0</v>
      </c>
      <c r="FL44" s="15">
        <f t="shared" si="299"/>
        <v>0</v>
      </c>
      <c r="FM44" s="16"/>
      <c r="FN44" s="1"/>
      <c r="FO44" s="2"/>
      <c r="FP44" s="2"/>
      <c r="FQ44" s="2"/>
      <c r="FR44" s="2"/>
      <c r="FS44" s="2"/>
      <c r="FT44" s="7">
        <f t="shared" si="300"/>
        <v>0</v>
      </c>
      <c r="FU44" s="14">
        <f t="shared" si="301"/>
        <v>0</v>
      </c>
      <c r="FV44" s="6">
        <f t="shared" si="302"/>
        <v>0</v>
      </c>
      <c r="FW44" s="15">
        <f t="shared" si="303"/>
        <v>0</v>
      </c>
      <c r="FX44" s="16"/>
      <c r="FY44" s="1"/>
      <c r="FZ44" s="2"/>
      <c r="GA44" s="2"/>
      <c r="GB44" s="2"/>
      <c r="GC44" s="2"/>
      <c r="GD44" s="2"/>
      <c r="GE44" s="7">
        <f t="shared" si="304"/>
        <v>0</v>
      </c>
      <c r="GF44" s="14">
        <f t="shared" si="305"/>
        <v>0</v>
      </c>
      <c r="GG44" s="6">
        <f t="shared" si="306"/>
        <v>0</v>
      </c>
      <c r="GH44" s="15">
        <f t="shared" si="307"/>
        <v>0</v>
      </c>
      <c r="GI44" s="16"/>
      <c r="GJ44" s="1"/>
      <c r="GK44" s="2"/>
      <c r="GL44" s="2"/>
      <c r="GM44" s="2"/>
      <c r="GN44" s="2"/>
      <c r="GO44" s="2"/>
      <c r="GP44" s="7">
        <f t="shared" si="308"/>
        <v>0</v>
      </c>
      <c r="GQ44" s="14">
        <f t="shared" si="309"/>
        <v>0</v>
      </c>
      <c r="GR44" s="6">
        <f t="shared" si="310"/>
        <v>0</v>
      </c>
      <c r="GS44" s="15">
        <f t="shared" si="311"/>
        <v>0</v>
      </c>
      <c r="GT44" s="16"/>
      <c r="GU44" s="1"/>
      <c r="GV44" s="2"/>
      <c r="GW44" s="2"/>
      <c r="GX44" s="2"/>
      <c r="GY44" s="2"/>
      <c r="GZ44" s="2"/>
      <c r="HA44" s="7">
        <f t="shared" si="312"/>
        <v>0</v>
      </c>
      <c r="HB44" s="14">
        <f t="shared" si="313"/>
        <v>0</v>
      </c>
      <c r="HC44" s="6">
        <f t="shared" si="314"/>
        <v>0</v>
      </c>
      <c r="HD44" s="15">
        <f t="shared" si="315"/>
        <v>0</v>
      </c>
      <c r="HE44" s="16"/>
      <c r="HF44" s="1"/>
      <c r="HG44" s="2"/>
      <c r="HH44" s="2"/>
      <c r="HI44" s="2"/>
      <c r="HJ44" s="2"/>
      <c r="HK44" s="2"/>
      <c r="HL44" s="7">
        <f t="shared" si="316"/>
        <v>0</v>
      </c>
      <c r="HM44" s="14">
        <f t="shared" si="317"/>
        <v>0</v>
      </c>
      <c r="HN44" s="6">
        <f t="shared" si="318"/>
        <v>0</v>
      </c>
      <c r="HO44" s="15">
        <f t="shared" si="319"/>
        <v>0</v>
      </c>
      <c r="HP44" s="16"/>
      <c r="HQ44" s="1"/>
      <c r="HR44" s="2"/>
      <c r="HS44" s="2"/>
      <c r="HT44" s="2"/>
      <c r="HU44" s="2"/>
      <c r="HV44" s="2"/>
      <c r="HW44" s="7">
        <f t="shared" si="320"/>
        <v>0</v>
      </c>
      <c r="HX44" s="14">
        <f t="shared" si="321"/>
        <v>0</v>
      </c>
      <c r="HY44" s="6">
        <f t="shared" si="322"/>
        <v>0</v>
      </c>
      <c r="HZ44" s="15">
        <f t="shared" si="323"/>
        <v>0</v>
      </c>
      <c r="IA44" s="16"/>
      <c r="IB44" s="1"/>
      <c r="IC44" s="2"/>
      <c r="ID44" s="2"/>
      <c r="IE44" s="2"/>
      <c r="IF44" s="2"/>
      <c r="IG44" s="2"/>
      <c r="IH44" s="7">
        <f t="shared" si="324"/>
        <v>0</v>
      </c>
      <c r="II44" s="14">
        <f t="shared" si="325"/>
        <v>0</v>
      </c>
      <c r="IJ44" s="6">
        <f t="shared" si="326"/>
        <v>0</v>
      </c>
      <c r="IK44" s="114">
        <f t="shared" si="327"/>
        <v>0</v>
      </c>
      <c r="IL44" s="115"/>
    </row>
    <row r="45" spans="1:246" ht="12.75" hidden="1">
      <c r="A45" s="53">
        <v>9</v>
      </c>
      <c r="B45" s="51"/>
      <c r="C45" s="51"/>
      <c r="D45" s="52"/>
      <c r="E45" s="52"/>
      <c r="F45" s="52"/>
      <c r="G45" s="43">
        <f t="shared" si="328"/>
      </c>
      <c r="H45" s="43">
        <f>IF(AND($H$2="Y",J45&gt;0,OR(AND(G45=1,G54=10),AND(G45=2,G62=20),AND(G45=3,G71=30),AND(G45=4,G80=40),AND(G45=5,G105=50),AND(G45=6,G114=60),AND(G45=7,G123=70),AND(G45=8,G132=80),AND(G45=9,G141=90),AND(G45=10,G150=100))),VLOOKUP(J45-1,SortLookup!$A$13:$B$16,2,FALSE),"")</f>
      </c>
      <c r="I45" s="88" t="str">
        <f>IF(ISNA(VLOOKUP(E45,SortLookup!$A$1:$B$5,2,FALSE))," ",VLOOKUP(E45,SortLookup!$A$1:$B$5,2,FALSE))</f>
        <v> </v>
      </c>
      <c r="J45" s="44" t="str">
        <f>IF(ISNA(VLOOKUP(F45,SortLookup!$A$7:$B$11,2,FALSE))," ",VLOOKUP(F45,SortLookup!$A$7:$B$11,2,FALSE))</f>
        <v> </v>
      </c>
      <c r="K45" s="105">
        <f t="shared" si="243"/>
        <v>0</v>
      </c>
      <c r="L45" s="90">
        <f t="shared" si="244"/>
        <v>0</v>
      </c>
      <c r="M45" s="46">
        <f t="shared" si="245"/>
        <v>0</v>
      </c>
      <c r="N45" s="47">
        <f t="shared" si="246"/>
        <v>0</v>
      </c>
      <c r="O45" s="107">
        <f t="shared" si="247"/>
        <v>0</v>
      </c>
      <c r="P45" s="78"/>
      <c r="Q45" s="71"/>
      <c r="R45" s="71"/>
      <c r="S45" s="71"/>
      <c r="T45" s="71"/>
      <c r="U45" s="71"/>
      <c r="V45" s="71"/>
      <c r="W45" s="72"/>
      <c r="X45" s="72"/>
      <c r="Y45" s="72"/>
      <c r="Z45" s="72"/>
      <c r="AA45" s="74"/>
      <c r="AB45" s="64">
        <f t="shared" si="248"/>
        <v>0</v>
      </c>
      <c r="AC45" s="63">
        <f t="shared" si="249"/>
        <v>0</v>
      </c>
      <c r="AD45" s="80">
        <f t="shared" si="250"/>
        <v>0</v>
      </c>
      <c r="AE45" s="49">
        <f t="shared" si="251"/>
        <v>0</v>
      </c>
      <c r="AF45" s="78"/>
      <c r="AG45" s="71"/>
      <c r="AH45" s="71"/>
      <c r="AI45" s="71"/>
      <c r="AJ45" s="72"/>
      <c r="AK45" s="72"/>
      <c r="AL45" s="72"/>
      <c r="AM45" s="72"/>
      <c r="AN45" s="74"/>
      <c r="AO45" s="64">
        <f t="shared" si="252"/>
        <v>0</v>
      </c>
      <c r="AP45" s="63">
        <f t="shared" si="253"/>
        <v>0</v>
      </c>
      <c r="AQ45" s="80">
        <f t="shared" si="254"/>
        <v>0</v>
      </c>
      <c r="AR45" s="49">
        <f t="shared" si="255"/>
        <v>0</v>
      </c>
      <c r="AS45" s="78"/>
      <c r="AT45" s="71"/>
      <c r="AU45" s="71"/>
      <c r="AV45" s="72"/>
      <c r="AW45" s="72"/>
      <c r="AX45" s="72"/>
      <c r="AY45" s="72"/>
      <c r="AZ45" s="74"/>
      <c r="BA45" s="64">
        <f t="shared" si="256"/>
        <v>0</v>
      </c>
      <c r="BB45" s="63">
        <f t="shared" si="257"/>
        <v>0</v>
      </c>
      <c r="BC45" s="80">
        <f t="shared" si="258"/>
        <v>0</v>
      </c>
      <c r="BD45" s="49">
        <f t="shared" si="259"/>
        <v>0</v>
      </c>
      <c r="BE45" s="78"/>
      <c r="BF45" s="71"/>
      <c r="BG45" s="71"/>
      <c r="BH45" s="72"/>
      <c r="BI45" s="72"/>
      <c r="BJ45" s="72"/>
      <c r="BK45" s="72"/>
      <c r="BL45" s="74"/>
      <c r="BM45" s="64">
        <f t="shared" si="260"/>
        <v>0</v>
      </c>
      <c r="BN45" s="63">
        <f t="shared" si="261"/>
        <v>0</v>
      </c>
      <c r="BO45" s="80">
        <f t="shared" si="262"/>
        <v>0</v>
      </c>
      <c r="BP45" s="109">
        <f t="shared" si="263"/>
        <v>0</v>
      </c>
      <c r="BQ45" s="1"/>
      <c r="BR45" s="1"/>
      <c r="BS45" s="1"/>
      <c r="BT45" s="2"/>
      <c r="BU45" s="2"/>
      <c r="BV45" s="2"/>
      <c r="BW45" s="2"/>
      <c r="BX45" s="2"/>
      <c r="BY45" s="7">
        <f t="shared" si="264"/>
        <v>0</v>
      </c>
      <c r="BZ45" s="14">
        <f t="shared" si="265"/>
        <v>0</v>
      </c>
      <c r="CA45" s="6">
        <f t="shared" si="266"/>
        <v>0</v>
      </c>
      <c r="CB45" s="15">
        <f t="shared" si="267"/>
        <v>0</v>
      </c>
      <c r="CC45" s="16"/>
      <c r="CD45" s="1"/>
      <c r="CE45" s="2"/>
      <c r="CF45" s="2"/>
      <c r="CG45" s="2"/>
      <c r="CH45" s="2"/>
      <c r="CI45" s="2"/>
      <c r="CJ45" s="7">
        <f t="shared" si="268"/>
        <v>0</v>
      </c>
      <c r="CK45" s="14">
        <f t="shared" si="269"/>
        <v>0</v>
      </c>
      <c r="CL45" s="6">
        <f t="shared" si="270"/>
        <v>0</v>
      </c>
      <c r="CM45" s="15">
        <f t="shared" si="271"/>
        <v>0</v>
      </c>
      <c r="CN45" s="16"/>
      <c r="CO45" s="1"/>
      <c r="CP45" s="2"/>
      <c r="CQ45" s="2"/>
      <c r="CR45" s="2"/>
      <c r="CS45" s="2"/>
      <c r="CT45" s="2"/>
      <c r="CU45" s="7">
        <f t="shared" si="272"/>
        <v>0</v>
      </c>
      <c r="CV45" s="14">
        <f t="shared" si="273"/>
        <v>0</v>
      </c>
      <c r="CW45" s="6">
        <f t="shared" si="274"/>
        <v>0</v>
      </c>
      <c r="CX45" s="15">
        <f t="shared" si="275"/>
        <v>0</v>
      </c>
      <c r="CY45" s="16"/>
      <c r="CZ45" s="1"/>
      <c r="DA45" s="2"/>
      <c r="DB45" s="2"/>
      <c r="DC45" s="2"/>
      <c r="DD45" s="2"/>
      <c r="DE45" s="2"/>
      <c r="DF45" s="7">
        <f t="shared" si="276"/>
        <v>0</v>
      </c>
      <c r="DG45" s="14">
        <f t="shared" si="277"/>
        <v>0</v>
      </c>
      <c r="DH45" s="6">
        <f t="shared" si="278"/>
        <v>0</v>
      </c>
      <c r="DI45" s="15">
        <f t="shared" si="279"/>
        <v>0</v>
      </c>
      <c r="DJ45" s="16"/>
      <c r="DK45" s="1"/>
      <c r="DL45" s="2"/>
      <c r="DM45" s="2"/>
      <c r="DN45" s="2"/>
      <c r="DO45" s="2"/>
      <c r="DP45" s="2"/>
      <c r="DQ45" s="7">
        <f t="shared" si="280"/>
        <v>0</v>
      </c>
      <c r="DR45" s="14">
        <f t="shared" si="281"/>
        <v>0</v>
      </c>
      <c r="DS45" s="6">
        <f t="shared" si="282"/>
        <v>0</v>
      </c>
      <c r="DT45" s="15">
        <f t="shared" si="283"/>
        <v>0</v>
      </c>
      <c r="DU45" s="16"/>
      <c r="DV45" s="1"/>
      <c r="DW45" s="2"/>
      <c r="DX45" s="2"/>
      <c r="DY45" s="2"/>
      <c r="DZ45" s="2"/>
      <c r="EA45" s="2"/>
      <c r="EB45" s="7">
        <f t="shared" si="284"/>
        <v>0</v>
      </c>
      <c r="EC45" s="14">
        <f t="shared" si="285"/>
        <v>0</v>
      </c>
      <c r="ED45" s="6">
        <f t="shared" si="286"/>
        <v>0</v>
      </c>
      <c r="EE45" s="15">
        <f t="shared" si="287"/>
        <v>0</v>
      </c>
      <c r="EF45" s="16"/>
      <c r="EG45" s="1"/>
      <c r="EH45" s="2"/>
      <c r="EI45" s="2"/>
      <c r="EJ45" s="2"/>
      <c r="EK45" s="2"/>
      <c r="EL45" s="2"/>
      <c r="EM45" s="7">
        <f t="shared" si="288"/>
        <v>0</v>
      </c>
      <c r="EN45" s="14">
        <f t="shared" si="289"/>
        <v>0</v>
      </c>
      <c r="EO45" s="6">
        <f t="shared" si="290"/>
        <v>0</v>
      </c>
      <c r="EP45" s="15">
        <f t="shared" si="291"/>
        <v>0</v>
      </c>
      <c r="EQ45" s="16"/>
      <c r="ER45" s="1"/>
      <c r="ES45" s="2"/>
      <c r="ET45" s="2"/>
      <c r="EU45" s="2"/>
      <c r="EV45" s="2"/>
      <c r="EW45" s="2"/>
      <c r="EX45" s="7">
        <f t="shared" si="292"/>
        <v>0</v>
      </c>
      <c r="EY45" s="14">
        <f t="shared" si="293"/>
        <v>0</v>
      </c>
      <c r="EZ45" s="6">
        <f t="shared" si="294"/>
        <v>0</v>
      </c>
      <c r="FA45" s="15">
        <f t="shared" si="295"/>
        <v>0</v>
      </c>
      <c r="FB45" s="16"/>
      <c r="FC45" s="1"/>
      <c r="FD45" s="2"/>
      <c r="FE45" s="2"/>
      <c r="FF45" s="2"/>
      <c r="FG45" s="2"/>
      <c r="FH45" s="2"/>
      <c r="FI45" s="7">
        <f t="shared" si="296"/>
        <v>0</v>
      </c>
      <c r="FJ45" s="14">
        <f t="shared" si="297"/>
        <v>0</v>
      </c>
      <c r="FK45" s="6">
        <f t="shared" si="298"/>
        <v>0</v>
      </c>
      <c r="FL45" s="15">
        <f t="shared" si="299"/>
        <v>0</v>
      </c>
      <c r="FM45" s="16"/>
      <c r="FN45" s="1"/>
      <c r="FO45" s="2"/>
      <c r="FP45" s="2"/>
      <c r="FQ45" s="2"/>
      <c r="FR45" s="2"/>
      <c r="FS45" s="2"/>
      <c r="FT45" s="7">
        <f t="shared" si="300"/>
        <v>0</v>
      </c>
      <c r="FU45" s="14">
        <f t="shared" si="301"/>
        <v>0</v>
      </c>
      <c r="FV45" s="6">
        <f t="shared" si="302"/>
        <v>0</v>
      </c>
      <c r="FW45" s="15">
        <f t="shared" si="303"/>
        <v>0</v>
      </c>
      <c r="FX45" s="16"/>
      <c r="FY45" s="1"/>
      <c r="FZ45" s="2"/>
      <c r="GA45" s="2"/>
      <c r="GB45" s="2"/>
      <c r="GC45" s="2"/>
      <c r="GD45" s="2"/>
      <c r="GE45" s="7">
        <f t="shared" si="304"/>
        <v>0</v>
      </c>
      <c r="GF45" s="14">
        <f t="shared" si="305"/>
        <v>0</v>
      </c>
      <c r="GG45" s="6">
        <f t="shared" si="306"/>
        <v>0</v>
      </c>
      <c r="GH45" s="15">
        <f t="shared" si="307"/>
        <v>0</v>
      </c>
      <c r="GI45" s="16"/>
      <c r="GJ45" s="1"/>
      <c r="GK45" s="2"/>
      <c r="GL45" s="2"/>
      <c r="GM45" s="2"/>
      <c r="GN45" s="2"/>
      <c r="GO45" s="2"/>
      <c r="GP45" s="7">
        <f t="shared" si="308"/>
        <v>0</v>
      </c>
      <c r="GQ45" s="14">
        <f t="shared" si="309"/>
        <v>0</v>
      </c>
      <c r="GR45" s="6">
        <f t="shared" si="310"/>
        <v>0</v>
      </c>
      <c r="GS45" s="15">
        <f t="shared" si="311"/>
        <v>0</v>
      </c>
      <c r="GT45" s="16"/>
      <c r="GU45" s="1"/>
      <c r="GV45" s="2"/>
      <c r="GW45" s="2"/>
      <c r="GX45" s="2"/>
      <c r="GY45" s="2"/>
      <c r="GZ45" s="2"/>
      <c r="HA45" s="7">
        <f t="shared" si="312"/>
        <v>0</v>
      </c>
      <c r="HB45" s="14">
        <f t="shared" si="313"/>
        <v>0</v>
      </c>
      <c r="HC45" s="6">
        <f t="shared" si="314"/>
        <v>0</v>
      </c>
      <c r="HD45" s="15">
        <f t="shared" si="315"/>
        <v>0</v>
      </c>
      <c r="HE45" s="16"/>
      <c r="HF45" s="1"/>
      <c r="HG45" s="2"/>
      <c r="HH45" s="2"/>
      <c r="HI45" s="2"/>
      <c r="HJ45" s="2"/>
      <c r="HK45" s="2"/>
      <c r="HL45" s="7">
        <f t="shared" si="316"/>
        <v>0</v>
      </c>
      <c r="HM45" s="14">
        <f t="shared" si="317"/>
        <v>0</v>
      </c>
      <c r="HN45" s="6">
        <f t="shared" si="318"/>
        <v>0</v>
      </c>
      <c r="HO45" s="15">
        <f t="shared" si="319"/>
        <v>0</v>
      </c>
      <c r="HP45" s="16"/>
      <c r="HQ45" s="1"/>
      <c r="HR45" s="2"/>
      <c r="HS45" s="2"/>
      <c r="HT45" s="2"/>
      <c r="HU45" s="2"/>
      <c r="HV45" s="2"/>
      <c r="HW45" s="7">
        <f t="shared" si="320"/>
        <v>0</v>
      </c>
      <c r="HX45" s="14">
        <f t="shared" si="321"/>
        <v>0</v>
      </c>
      <c r="HY45" s="6">
        <f t="shared" si="322"/>
        <v>0</v>
      </c>
      <c r="HZ45" s="15">
        <f t="shared" si="323"/>
        <v>0</v>
      </c>
      <c r="IA45" s="16"/>
      <c r="IB45" s="1"/>
      <c r="IC45" s="2"/>
      <c r="ID45" s="2"/>
      <c r="IE45" s="2"/>
      <c r="IF45" s="2"/>
      <c r="IG45" s="2"/>
      <c r="IH45" s="7">
        <f t="shared" si="324"/>
        <v>0</v>
      </c>
      <c r="II45" s="14">
        <f t="shared" si="325"/>
        <v>0</v>
      </c>
      <c r="IJ45" s="6">
        <f t="shared" si="326"/>
        <v>0</v>
      </c>
      <c r="IK45" s="114">
        <f t="shared" si="327"/>
        <v>0</v>
      </c>
      <c r="IL45" s="115"/>
    </row>
    <row r="46" spans="1:246" ht="12.75" hidden="1">
      <c r="A46" s="53">
        <v>10</v>
      </c>
      <c r="B46" s="51"/>
      <c r="C46" s="51"/>
      <c r="D46" s="52"/>
      <c r="E46" s="52"/>
      <c r="F46" s="52"/>
      <c r="G46" s="43">
        <f t="shared" si="328"/>
      </c>
      <c r="H46" s="43">
        <f>IF(AND($H$2="Y",J46&gt;0,OR(AND(G46=1,G54=10),AND(G46=2,G63=20),AND(G46=3,G72=30),AND(G46=4,G97=40),AND(G46=5,G106=50),AND(G46=6,G115=60),AND(G46=7,G124=70),AND(G46=8,G133=80),AND(G46=9,G142=90),AND(G46=10,G151=100))),VLOOKUP(J46-1,SortLookup!$A$13:$B$16,2,FALSE),"")</f>
      </c>
      <c r="I46" s="88" t="str">
        <f>IF(ISNA(VLOOKUP(E46,SortLookup!$A$1:$B$5,2,FALSE))," ",VLOOKUP(E46,SortLookup!$A$1:$B$5,2,FALSE))</f>
        <v> </v>
      </c>
      <c r="J46" s="44" t="str">
        <f>IF(ISNA(VLOOKUP(F46,SortLookup!$A$7:$B$11,2,FALSE))," ",VLOOKUP(F46,SortLookup!$A$7:$B$11,2,FALSE))</f>
        <v> </v>
      </c>
      <c r="K46" s="105">
        <f t="shared" si="243"/>
        <v>0</v>
      </c>
      <c r="L46" s="90">
        <f t="shared" si="244"/>
        <v>0</v>
      </c>
      <c r="M46" s="46">
        <f t="shared" si="245"/>
        <v>0</v>
      </c>
      <c r="N46" s="47">
        <f t="shared" si="246"/>
        <v>0</v>
      </c>
      <c r="O46" s="107">
        <f t="shared" si="247"/>
        <v>0</v>
      </c>
      <c r="P46" s="78"/>
      <c r="Q46" s="71"/>
      <c r="R46" s="71"/>
      <c r="S46" s="71"/>
      <c r="T46" s="71"/>
      <c r="U46" s="71"/>
      <c r="V46" s="71"/>
      <c r="W46" s="72"/>
      <c r="X46" s="72"/>
      <c r="Y46" s="72"/>
      <c r="Z46" s="72"/>
      <c r="AA46" s="74"/>
      <c r="AB46" s="64">
        <f t="shared" si="248"/>
        <v>0</v>
      </c>
      <c r="AC46" s="63">
        <f t="shared" si="249"/>
        <v>0</v>
      </c>
      <c r="AD46" s="80">
        <f t="shared" si="250"/>
        <v>0</v>
      </c>
      <c r="AE46" s="49">
        <f t="shared" si="251"/>
        <v>0</v>
      </c>
      <c r="AF46" s="78"/>
      <c r="AG46" s="71"/>
      <c r="AH46" s="71"/>
      <c r="AI46" s="71"/>
      <c r="AJ46" s="72"/>
      <c r="AK46" s="72"/>
      <c r="AL46" s="72"/>
      <c r="AM46" s="72"/>
      <c r="AN46" s="74"/>
      <c r="AO46" s="64">
        <f t="shared" si="252"/>
        <v>0</v>
      </c>
      <c r="AP46" s="63">
        <f t="shared" si="253"/>
        <v>0</v>
      </c>
      <c r="AQ46" s="80">
        <f t="shared" si="254"/>
        <v>0</v>
      </c>
      <c r="AR46" s="49">
        <f t="shared" si="255"/>
        <v>0</v>
      </c>
      <c r="AS46" s="78"/>
      <c r="AT46" s="71"/>
      <c r="AU46" s="71"/>
      <c r="AV46" s="72"/>
      <c r="AW46" s="72"/>
      <c r="AX46" s="72"/>
      <c r="AY46" s="72"/>
      <c r="AZ46" s="74"/>
      <c r="BA46" s="64">
        <f t="shared" si="256"/>
        <v>0</v>
      </c>
      <c r="BB46" s="63">
        <f t="shared" si="257"/>
        <v>0</v>
      </c>
      <c r="BC46" s="80">
        <f t="shared" si="258"/>
        <v>0</v>
      </c>
      <c r="BD46" s="49">
        <f t="shared" si="259"/>
        <v>0</v>
      </c>
      <c r="BE46" s="78"/>
      <c r="BF46" s="71"/>
      <c r="BG46" s="71"/>
      <c r="BH46" s="72"/>
      <c r="BI46" s="72"/>
      <c r="BJ46" s="72"/>
      <c r="BK46" s="72"/>
      <c r="BL46" s="74"/>
      <c r="BM46" s="64">
        <f t="shared" si="260"/>
        <v>0</v>
      </c>
      <c r="BN46" s="63">
        <f t="shared" si="261"/>
        <v>0</v>
      </c>
      <c r="BO46" s="80">
        <f t="shared" si="262"/>
        <v>0</v>
      </c>
      <c r="BP46" s="109">
        <f t="shared" si="263"/>
        <v>0</v>
      </c>
      <c r="BQ46" s="1"/>
      <c r="BR46" s="1"/>
      <c r="BS46" s="1"/>
      <c r="BT46" s="2"/>
      <c r="BU46" s="2"/>
      <c r="BV46" s="2"/>
      <c r="BW46" s="2"/>
      <c r="BX46" s="2"/>
      <c r="BY46" s="7">
        <f t="shared" si="264"/>
        <v>0</v>
      </c>
      <c r="BZ46" s="14">
        <f t="shared" si="265"/>
        <v>0</v>
      </c>
      <c r="CA46" s="6">
        <f t="shared" si="266"/>
        <v>0</v>
      </c>
      <c r="CB46" s="15">
        <f t="shared" si="267"/>
        <v>0</v>
      </c>
      <c r="CC46" s="16"/>
      <c r="CD46" s="1"/>
      <c r="CE46" s="2"/>
      <c r="CF46" s="2"/>
      <c r="CG46" s="2"/>
      <c r="CH46" s="2"/>
      <c r="CI46" s="2"/>
      <c r="CJ46" s="7">
        <f t="shared" si="268"/>
        <v>0</v>
      </c>
      <c r="CK46" s="14">
        <f t="shared" si="269"/>
        <v>0</v>
      </c>
      <c r="CL46" s="6">
        <f t="shared" si="270"/>
        <v>0</v>
      </c>
      <c r="CM46" s="15">
        <f t="shared" si="271"/>
        <v>0</v>
      </c>
      <c r="CN46" s="16"/>
      <c r="CO46" s="1"/>
      <c r="CP46" s="2"/>
      <c r="CQ46" s="2"/>
      <c r="CR46" s="2"/>
      <c r="CS46" s="2"/>
      <c r="CT46" s="2"/>
      <c r="CU46" s="7">
        <f t="shared" si="272"/>
        <v>0</v>
      </c>
      <c r="CV46" s="14">
        <f t="shared" si="273"/>
        <v>0</v>
      </c>
      <c r="CW46" s="6">
        <f t="shared" si="274"/>
        <v>0</v>
      </c>
      <c r="CX46" s="15">
        <f t="shared" si="275"/>
        <v>0</v>
      </c>
      <c r="CY46" s="16"/>
      <c r="CZ46" s="1"/>
      <c r="DA46" s="2"/>
      <c r="DB46" s="2"/>
      <c r="DC46" s="2"/>
      <c r="DD46" s="2"/>
      <c r="DE46" s="2"/>
      <c r="DF46" s="7">
        <f t="shared" si="276"/>
        <v>0</v>
      </c>
      <c r="DG46" s="14">
        <f t="shared" si="277"/>
        <v>0</v>
      </c>
      <c r="DH46" s="6">
        <f t="shared" si="278"/>
        <v>0</v>
      </c>
      <c r="DI46" s="15">
        <f t="shared" si="279"/>
        <v>0</v>
      </c>
      <c r="DJ46" s="16"/>
      <c r="DK46" s="1"/>
      <c r="DL46" s="2"/>
      <c r="DM46" s="2"/>
      <c r="DN46" s="2"/>
      <c r="DO46" s="2"/>
      <c r="DP46" s="2"/>
      <c r="DQ46" s="7">
        <f t="shared" si="280"/>
        <v>0</v>
      </c>
      <c r="DR46" s="14">
        <f t="shared" si="281"/>
        <v>0</v>
      </c>
      <c r="DS46" s="6">
        <f t="shared" si="282"/>
        <v>0</v>
      </c>
      <c r="DT46" s="15">
        <f t="shared" si="283"/>
        <v>0</v>
      </c>
      <c r="DU46" s="16"/>
      <c r="DV46" s="1"/>
      <c r="DW46" s="2"/>
      <c r="DX46" s="2"/>
      <c r="DY46" s="2"/>
      <c r="DZ46" s="2"/>
      <c r="EA46" s="2"/>
      <c r="EB46" s="7">
        <f t="shared" si="284"/>
        <v>0</v>
      </c>
      <c r="EC46" s="14">
        <f t="shared" si="285"/>
        <v>0</v>
      </c>
      <c r="ED46" s="6">
        <f t="shared" si="286"/>
        <v>0</v>
      </c>
      <c r="EE46" s="15">
        <f t="shared" si="287"/>
        <v>0</v>
      </c>
      <c r="EF46" s="16"/>
      <c r="EG46" s="1"/>
      <c r="EH46" s="2"/>
      <c r="EI46" s="2"/>
      <c r="EJ46" s="2"/>
      <c r="EK46" s="2"/>
      <c r="EL46" s="2"/>
      <c r="EM46" s="7">
        <f t="shared" si="288"/>
        <v>0</v>
      </c>
      <c r="EN46" s="14">
        <f t="shared" si="289"/>
        <v>0</v>
      </c>
      <c r="EO46" s="6">
        <f t="shared" si="290"/>
        <v>0</v>
      </c>
      <c r="EP46" s="15">
        <f t="shared" si="291"/>
        <v>0</v>
      </c>
      <c r="EQ46" s="16"/>
      <c r="ER46" s="1"/>
      <c r="ES46" s="2"/>
      <c r="ET46" s="2"/>
      <c r="EU46" s="2"/>
      <c r="EV46" s="2"/>
      <c r="EW46" s="2"/>
      <c r="EX46" s="7">
        <f t="shared" si="292"/>
        <v>0</v>
      </c>
      <c r="EY46" s="14">
        <f t="shared" si="293"/>
        <v>0</v>
      </c>
      <c r="EZ46" s="6">
        <f t="shared" si="294"/>
        <v>0</v>
      </c>
      <c r="FA46" s="15">
        <f t="shared" si="295"/>
        <v>0</v>
      </c>
      <c r="FB46" s="16"/>
      <c r="FC46" s="1"/>
      <c r="FD46" s="2"/>
      <c r="FE46" s="2"/>
      <c r="FF46" s="2"/>
      <c r="FG46" s="2"/>
      <c r="FH46" s="2"/>
      <c r="FI46" s="7">
        <f t="shared" si="296"/>
        <v>0</v>
      </c>
      <c r="FJ46" s="14">
        <f t="shared" si="297"/>
        <v>0</v>
      </c>
      <c r="FK46" s="6">
        <f t="shared" si="298"/>
        <v>0</v>
      </c>
      <c r="FL46" s="15">
        <f t="shared" si="299"/>
        <v>0</v>
      </c>
      <c r="FM46" s="16"/>
      <c r="FN46" s="1"/>
      <c r="FO46" s="2"/>
      <c r="FP46" s="2"/>
      <c r="FQ46" s="2"/>
      <c r="FR46" s="2"/>
      <c r="FS46" s="2"/>
      <c r="FT46" s="7">
        <f t="shared" si="300"/>
        <v>0</v>
      </c>
      <c r="FU46" s="14">
        <f t="shared" si="301"/>
        <v>0</v>
      </c>
      <c r="FV46" s="6">
        <f t="shared" si="302"/>
        <v>0</v>
      </c>
      <c r="FW46" s="15">
        <f t="shared" si="303"/>
        <v>0</v>
      </c>
      <c r="FX46" s="16"/>
      <c r="FY46" s="1"/>
      <c r="FZ46" s="2"/>
      <c r="GA46" s="2"/>
      <c r="GB46" s="2"/>
      <c r="GC46" s="2"/>
      <c r="GD46" s="2"/>
      <c r="GE46" s="7">
        <f t="shared" si="304"/>
        <v>0</v>
      </c>
      <c r="GF46" s="14">
        <f t="shared" si="305"/>
        <v>0</v>
      </c>
      <c r="GG46" s="6">
        <f t="shared" si="306"/>
        <v>0</v>
      </c>
      <c r="GH46" s="15">
        <f t="shared" si="307"/>
        <v>0</v>
      </c>
      <c r="GI46" s="16"/>
      <c r="GJ46" s="1"/>
      <c r="GK46" s="2"/>
      <c r="GL46" s="2"/>
      <c r="GM46" s="2"/>
      <c r="GN46" s="2"/>
      <c r="GO46" s="2"/>
      <c r="GP46" s="7">
        <f t="shared" si="308"/>
        <v>0</v>
      </c>
      <c r="GQ46" s="14">
        <f t="shared" si="309"/>
        <v>0</v>
      </c>
      <c r="GR46" s="6">
        <f t="shared" si="310"/>
        <v>0</v>
      </c>
      <c r="GS46" s="15">
        <f t="shared" si="311"/>
        <v>0</v>
      </c>
      <c r="GT46" s="16"/>
      <c r="GU46" s="1"/>
      <c r="GV46" s="2"/>
      <c r="GW46" s="2"/>
      <c r="GX46" s="2"/>
      <c r="GY46" s="2"/>
      <c r="GZ46" s="2"/>
      <c r="HA46" s="7">
        <f t="shared" si="312"/>
        <v>0</v>
      </c>
      <c r="HB46" s="14">
        <f t="shared" si="313"/>
        <v>0</v>
      </c>
      <c r="HC46" s="6">
        <f t="shared" si="314"/>
        <v>0</v>
      </c>
      <c r="HD46" s="15">
        <f t="shared" si="315"/>
        <v>0</v>
      </c>
      <c r="HE46" s="16"/>
      <c r="HF46" s="1"/>
      <c r="HG46" s="2"/>
      <c r="HH46" s="2"/>
      <c r="HI46" s="2"/>
      <c r="HJ46" s="2"/>
      <c r="HK46" s="2"/>
      <c r="HL46" s="7">
        <f t="shared" si="316"/>
        <v>0</v>
      </c>
      <c r="HM46" s="14">
        <f t="shared" si="317"/>
        <v>0</v>
      </c>
      <c r="HN46" s="6">
        <f t="shared" si="318"/>
        <v>0</v>
      </c>
      <c r="HO46" s="15">
        <f t="shared" si="319"/>
        <v>0</v>
      </c>
      <c r="HP46" s="16"/>
      <c r="HQ46" s="1"/>
      <c r="HR46" s="2"/>
      <c r="HS46" s="2"/>
      <c r="HT46" s="2"/>
      <c r="HU46" s="2"/>
      <c r="HV46" s="2"/>
      <c r="HW46" s="7">
        <f t="shared" si="320"/>
        <v>0</v>
      </c>
      <c r="HX46" s="14">
        <f t="shared" si="321"/>
        <v>0</v>
      </c>
      <c r="HY46" s="6">
        <f t="shared" si="322"/>
        <v>0</v>
      </c>
      <c r="HZ46" s="15">
        <f t="shared" si="323"/>
        <v>0</v>
      </c>
      <c r="IA46" s="16"/>
      <c r="IB46" s="1"/>
      <c r="IC46" s="2"/>
      <c r="ID46" s="2"/>
      <c r="IE46" s="2"/>
      <c r="IF46" s="2"/>
      <c r="IG46" s="2"/>
      <c r="IH46" s="7">
        <f t="shared" si="324"/>
        <v>0</v>
      </c>
      <c r="II46" s="14">
        <f t="shared" si="325"/>
        <v>0</v>
      </c>
      <c r="IJ46" s="6">
        <f t="shared" si="326"/>
        <v>0</v>
      </c>
      <c r="IK46" s="114">
        <f t="shared" si="327"/>
        <v>0</v>
      </c>
      <c r="IL46" s="115"/>
    </row>
    <row r="47" spans="1:246" ht="12.75" hidden="1">
      <c r="A47" s="53">
        <v>11</v>
      </c>
      <c r="B47" s="92"/>
      <c r="C47" s="92"/>
      <c r="D47" s="93"/>
      <c r="E47" s="93"/>
      <c r="F47" s="93"/>
      <c r="G47" s="94">
        <f t="shared" si="328"/>
      </c>
      <c r="H47" s="94">
        <f>IF(AND($H$2="Y",J47&gt;0,OR(AND(G47=1,G71=10),AND(G47=2,G80=20),AND(G47=3,G90=30),AND(G47=4,G99=40),AND(G47=5,G108=50),AND(G47=6,G117=60),AND(G47=7,G126=70),AND(G47=8,G135=80),AND(G47=9,G144=90),AND(G47=10,G153=100))),VLOOKUP(J47-1,SortLookup!$A$13:$B$16,2,FALSE),"")</f>
      </c>
      <c r="I47" s="95" t="str">
        <f>IF(ISNA(VLOOKUP(E47,SortLookup!$A$1:$B$5,2,FALSE))," ",VLOOKUP(E47,SortLookup!$A$1:$B$5,2,FALSE))</f>
        <v> </v>
      </c>
      <c r="J47" s="116" t="str">
        <f>IF(ISNA(VLOOKUP(F47,SortLookup!$A$7:$B$11,2,FALSE))," ",VLOOKUP(F47,SortLookup!$A$7:$B$11,2,FALSE))</f>
        <v> </v>
      </c>
      <c r="K47" s="117">
        <f t="shared" si="243"/>
        <v>0</v>
      </c>
      <c r="L47" s="97">
        <f t="shared" si="244"/>
        <v>0</v>
      </c>
      <c r="M47" s="98">
        <f t="shared" si="245"/>
        <v>0</v>
      </c>
      <c r="N47" s="47">
        <f t="shared" si="246"/>
        <v>0</v>
      </c>
      <c r="O47" s="107">
        <f t="shared" si="247"/>
        <v>0</v>
      </c>
      <c r="P47" s="78"/>
      <c r="Q47" s="71"/>
      <c r="R47" s="71"/>
      <c r="S47" s="71"/>
      <c r="T47" s="71"/>
      <c r="U47" s="71"/>
      <c r="V47" s="71"/>
      <c r="W47" s="72"/>
      <c r="X47" s="72"/>
      <c r="Y47" s="72"/>
      <c r="Z47" s="72"/>
      <c r="AA47" s="74"/>
      <c r="AB47" s="64">
        <f t="shared" si="248"/>
        <v>0</v>
      </c>
      <c r="AC47" s="63">
        <f t="shared" si="249"/>
        <v>0</v>
      </c>
      <c r="AD47" s="80">
        <f t="shared" si="250"/>
        <v>0</v>
      </c>
      <c r="AE47" s="49">
        <f t="shared" si="251"/>
        <v>0</v>
      </c>
      <c r="AF47" s="78"/>
      <c r="AG47" s="71"/>
      <c r="AH47" s="71"/>
      <c r="AI47" s="71"/>
      <c r="AJ47" s="72"/>
      <c r="AK47" s="72"/>
      <c r="AL47" s="72"/>
      <c r="AM47" s="72"/>
      <c r="AN47" s="74"/>
      <c r="AO47" s="64">
        <f t="shared" si="252"/>
        <v>0</v>
      </c>
      <c r="AP47" s="63">
        <f t="shared" si="253"/>
        <v>0</v>
      </c>
      <c r="AQ47" s="80">
        <f t="shared" si="254"/>
        <v>0</v>
      </c>
      <c r="AR47" s="49">
        <f t="shared" si="255"/>
        <v>0</v>
      </c>
      <c r="AS47" s="78"/>
      <c r="AT47" s="71"/>
      <c r="AU47" s="71"/>
      <c r="AV47" s="72"/>
      <c r="AW47" s="72"/>
      <c r="AX47" s="72"/>
      <c r="AY47" s="72"/>
      <c r="AZ47" s="74"/>
      <c r="BA47" s="64">
        <f t="shared" si="256"/>
        <v>0</v>
      </c>
      <c r="BB47" s="63">
        <f t="shared" si="257"/>
        <v>0</v>
      </c>
      <c r="BC47" s="80">
        <f t="shared" si="258"/>
        <v>0</v>
      </c>
      <c r="BD47" s="49">
        <f t="shared" si="259"/>
        <v>0</v>
      </c>
      <c r="BE47" s="78"/>
      <c r="BF47" s="71"/>
      <c r="BG47" s="71"/>
      <c r="BH47" s="72"/>
      <c r="BI47" s="72"/>
      <c r="BJ47" s="72"/>
      <c r="BK47" s="72"/>
      <c r="BL47" s="74"/>
      <c r="BM47" s="64">
        <f t="shared" si="260"/>
        <v>0</v>
      </c>
      <c r="BN47" s="63">
        <f t="shared" si="261"/>
        <v>0</v>
      </c>
      <c r="BO47" s="80">
        <f t="shared" si="262"/>
        <v>0</v>
      </c>
      <c r="BP47" s="109">
        <f t="shared" si="263"/>
        <v>0</v>
      </c>
      <c r="BQ47" s="1"/>
      <c r="BR47" s="1"/>
      <c r="BS47" s="1"/>
      <c r="BT47" s="2"/>
      <c r="BU47" s="2"/>
      <c r="BV47" s="2"/>
      <c r="BW47" s="2"/>
      <c r="BX47" s="2"/>
      <c r="BY47" s="7">
        <f t="shared" si="264"/>
        <v>0</v>
      </c>
      <c r="BZ47" s="14">
        <f t="shared" si="265"/>
        <v>0</v>
      </c>
      <c r="CA47" s="6">
        <f t="shared" si="266"/>
        <v>0</v>
      </c>
      <c r="CB47" s="15">
        <f t="shared" si="267"/>
        <v>0</v>
      </c>
      <c r="CC47" s="16"/>
      <c r="CD47" s="1"/>
      <c r="CE47" s="2"/>
      <c r="CF47" s="2"/>
      <c r="CG47" s="2"/>
      <c r="CH47" s="2"/>
      <c r="CI47" s="2"/>
      <c r="CJ47" s="7">
        <f t="shared" si="268"/>
        <v>0</v>
      </c>
      <c r="CK47" s="14">
        <f t="shared" si="269"/>
        <v>0</v>
      </c>
      <c r="CL47" s="6">
        <f t="shared" si="270"/>
        <v>0</v>
      </c>
      <c r="CM47" s="15">
        <f t="shared" si="271"/>
        <v>0</v>
      </c>
      <c r="CN47" s="16"/>
      <c r="CO47" s="1"/>
      <c r="CP47" s="2"/>
      <c r="CQ47" s="2"/>
      <c r="CR47" s="2"/>
      <c r="CS47" s="2"/>
      <c r="CT47" s="2"/>
      <c r="CU47" s="7">
        <f t="shared" si="272"/>
        <v>0</v>
      </c>
      <c r="CV47" s="14">
        <f t="shared" si="273"/>
        <v>0</v>
      </c>
      <c r="CW47" s="6">
        <f t="shared" si="274"/>
        <v>0</v>
      </c>
      <c r="CX47" s="15">
        <f t="shared" si="275"/>
        <v>0</v>
      </c>
      <c r="CY47" s="16"/>
      <c r="CZ47" s="1"/>
      <c r="DA47" s="2"/>
      <c r="DB47" s="2"/>
      <c r="DC47" s="2"/>
      <c r="DD47" s="2"/>
      <c r="DE47" s="2"/>
      <c r="DF47" s="7">
        <f t="shared" si="276"/>
        <v>0</v>
      </c>
      <c r="DG47" s="14">
        <f t="shared" si="277"/>
        <v>0</v>
      </c>
      <c r="DH47" s="6">
        <f t="shared" si="278"/>
        <v>0</v>
      </c>
      <c r="DI47" s="15">
        <f t="shared" si="279"/>
        <v>0</v>
      </c>
      <c r="DJ47" s="16"/>
      <c r="DK47" s="1"/>
      <c r="DL47" s="2"/>
      <c r="DM47" s="2"/>
      <c r="DN47" s="2"/>
      <c r="DO47" s="2"/>
      <c r="DP47" s="2"/>
      <c r="DQ47" s="7">
        <f t="shared" si="280"/>
        <v>0</v>
      </c>
      <c r="DR47" s="14">
        <f t="shared" si="281"/>
        <v>0</v>
      </c>
      <c r="DS47" s="6">
        <f t="shared" si="282"/>
        <v>0</v>
      </c>
      <c r="DT47" s="15">
        <f t="shared" si="283"/>
        <v>0</v>
      </c>
      <c r="DU47" s="16"/>
      <c r="DV47" s="1"/>
      <c r="DW47" s="2"/>
      <c r="DX47" s="2"/>
      <c r="DY47" s="2"/>
      <c r="DZ47" s="2"/>
      <c r="EA47" s="2"/>
      <c r="EB47" s="7">
        <f t="shared" si="284"/>
        <v>0</v>
      </c>
      <c r="EC47" s="14">
        <f t="shared" si="285"/>
        <v>0</v>
      </c>
      <c r="ED47" s="6">
        <f t="shared" si="286"/>
        <v>0</v>
      </c>
      <c r="EE47" s="15">
        <f t="shared" si="287"/>
        <v>0</v>
      </c>
      <c r="EF47" s="16"/>
      <c r="EG47" s="1"/>
      <c r="EH47" s="2"/>
      <c r="EI47" s="2"/>
      <c r="EJ47" s="2"/>
      <c r="EK47" s="2"/>
      <c r="EL47" s="2"/>
      <c r="EM47" s="7">
        <f t="shared" si="288"/>
        <v>0</v>
      </c>
      <c r="EN47" s="14">
        <f t="shared" si="289"/>
        <v>0</v>
      </c>
      <c r="EO47" s="6">
        <f t="shared" si="290"/>
        <v>0</v>
      </c>
      <c r="EP47" s="15">
        <f t="shared" si="291"/>
        <v>0</v>
      </c>
      <c r="EQ47" s="16"/>
      <c r="ER47" s="1"/>
      <c r="ES47" s="2"/>
      <c r="ET47" s="2"/>
      <c r="EU47" s="2"/>
      <c r="EV47" s="2"/>
      <c r="EW47" s="2"/>
      <c r="EX47" s="7">
        <f t="shared" si="292"/>
        <v>0</v>
      </c>
      <c r="EY47" s="14">
        <f t="shared" si="293"/>
        <v>0</v>
      </c>
      <c r="EZ47" s="6">
        <f t="shared" si="294"/>
        <v>0</v>
      </c>
      <c r="FA47" s="15">
        <f t="shared" si="295"/>
        <v>0</v>
      </c>
      <c r="FB47" s="16"/>
      <c r="FC47" s="1"/>
      <c r="FD47" s="2"/>
      <c r="FE47" s="2"/>
      <c r="FF47" s="2"/>
      <c r="FG47" s="2"/>
      <c r="FH47" s="2"/>
      <c r="FI47" s="7">
        <f t="shared" si="296"/>
        <v>0</v>
      </c>
      <c r="FJ47" s="14">
        <f t="shared" si="297"/>
        <v>0</v>
      </c>
      <c r="FK47" s="6">
        <f t="shared" si="298"/>
        <v>0</v>
      </c>
      <c r="FL47" s="15">
        <f t="shared" si="299"/>
        <v>0</v>
      </c>
      <c r="FM47" s="16"/>
      <c r="FN47" s="1"/>
      <c r="FO47" s="2"/>
      <c r="FP47" s="2"/>
      <c r="FQ47" s="2"/>
      <c r="FR47" s="2"/>
      <c r="FS47" s="2"/>
      <c r="FT47" s="7">
        <f t="shared" si="300"/>
        <v>0</v>
      </c>
      <c r="FU47" s="14">
        <f t="shared" si="301"/>
        <v>0</v>
      </c>
      <c r="FV47" s="6">
        <f t="shared" si="302"/>
        <v>0</v>
      </c>
      <c r="FW47" s="15">
        <f t="shared" si="303"/>
        <v>0</v>
      </c>
      <c r="FX47" s="16"/>
      <c r="FY47" s="1"/>
      <c r="FZ47" s="2"/>
      <c r="GA47" s="2"/>
      <c r="GB47" s="2"/>
      <c r="GC47" s="2"/>
      <c r="GD47" s="2"/>
      <c r="GE47" s="7">
        <f t="shared" si="304"/>
        <v>0</v>
      </c>
      <c r="GF47" s="14">
        <f t="shared" si="305"/>
        <v>0</v>
      </c>
      <c r="GG47" s="6">
        <f t="shared" si="306"/>
        <v>0</v>
      </c>
      <c r="GH47" s="15">
        <f t="shared" si="307"/>
        <v>0</v>
      </c>
      <c r="GI47" s="16"/>
      <c r="GJ47" s="1"/>
      <c r="GK47" s="2"/>
      <c r="GL47" s="2"/>
      <c r="GM47" s="2"/>
      <c r="GN47" s="2"/>
      <c r="GO47" s="2"/>
      <c r="GP47" s="7">
        <f t="shared" si="308"/>
        <v>0</v>
      </c>
      <c r="GQ47" s="14">
        <f t="shared" si="309"/>
        <v>0</v>
      </c>
      <c r="GR47" s="6">
        <f t="shared" si="310"/>
        <v>0</v>
      </c>
      <c r="GS47" s="15">
        <f t="shared" si="311"/>
        <v>0</v>
      </c>
      <c r="GT47" s="16"/>
      <c r="GU47" s="1"/>
      <c r="GV47" s="2"/>
      <c r="GW47" s="2"/>
      <c r="GX47" s="2"/>
      <c r="GY47" s="2"/>
      <c r="GZ47" s="2"/>
      <c r="HA47" s="7">
        <f t="shared" si="312"/>
        <v>0</v>
      </c>
      <c r="HB47" s="14">
        <f t="shared" si="313"/>
        <v>0</v>
      </c>
      <c r="HC47" s="6">
        <f t="shared" si="314"/>
        <v>0</v>
      </c>
      <c r="HD47" s="15">
        <f t="shared" si="315"/>
        <v>0</v>
      </c>
      <c r="HE47" s="16"/>
      <c r="HF47" s="1"/>
      <c r="HG47" s="2"/>
      <c r="HH47" s="2"/>
      <c r="HI47" s="2"/>
      <c r="HJ47" s="2"/>
      <c r="HK47" s="2"/>
      <c r="HL47" s="7">
        <f t="shared" si="316"/>
        <v>0</v>
      </c>
      <c r="HM47" s="14">
        <f t="shared" si="317"/>
        <v>0</v>
      </c>
      <c r="HN47" s="6">
        <f t="shared" si="318"/>
        <v>0</v>
      </c>
      <c r="HO47" s="15">
        <f t="shared" si="319"/>
        <v>0</v>
      </c>
      <c r="HP47" s="16"/>
      <c r="HQ47" s="1"/>
      <c r="HR47" s="2"/>
      <c r="HS47" s="2"/>
      <c r="HT47" s="2"/>
      <c r="HU47" s="2"/>
      <c r="HV47" s="2"/>
      <c r="HW47" s="7">
        <f t="shared" si="320"/>
        <v>0</v>
      </c>
      <c r="HX47" s="14">
        <f t="shared" si="321"/>
        <v>0</v>
      </c>
      <c r="HY47" s="6">
        <f t="shared" si="322"/>
        <v>0</v>
      </c>
      <c r="HZ47" s="15">
        <f t="shared" si="323"/>
        <v>0</v>
      </c>
      <c r="IA47" s="16"/>
      <c r="IB47" s="1"/>
      <c r="IC47" s="2"/>
      <c r="ID47" s="2"/>
      <c r="IE47" s="2"/>
      <c r="IF47" s="2"/>
      <c r="IG47" s="2"/>
      <c r="IH47" s="7">
        <f t="shared" si="324"/>
        <v>0</v>
      </c>
      <c r="II47" s="14">
        <f t="shared" si="325"/>
        <v>0</v>
      </c>
      <c r="IJ47" s="6">
        <f t="shared" si="326"/>
        <v>0</v>
      </c>
      <c r="IK47" s="114">
        <f t="shared" si="327"/>
        <v>0</v>
      </c>
      <c r="IL47" s="115"/>
    </row>
    <row r="48" spans="1:246" ht="12.75" hidden="1">
      <c r="A48" s="53">
        <v>12</v>
      </c>
      <c r="B48" s="51"/>
      <c r="C48" s="51"/>
      <c r="D48" s="52"/>
      <c r="E48" s="52"/>
      <c r="F48" s="52"/>
      <c r="G48" s="43">
        <f t="shared" si="328"/>
      </c>
      <c r="H48" s="43">
        <f>IF(AND($H$2="Y",J48&gt;0,OR(AND(G48=1,G57=10),AND(G48=2,G81=20),AND(G48=3,G91=30),AND(G48=4,G100=40),AND(G48=5,G109=50),AND(G48=6,G118=60),AND(G48=7,G127=70),AND(G48=8,G136=80),AND(G48=9,G145=90),AND(G48=10,G154=100))),VLOOKUP(J48-1,SortLookup!$A$13:$B$16,2,FALSE),"")</f>
      </c>
      <c r="I48" s="88" t="str">
        <f>IF(ISNA(VLOOKUP(E48,SortLookup!$A$1:$B$5,2,FALSE))," ",VLOOKUP(E48,SortLookup!$A$1:$B$5,2,FALSE))</f>
        <v> </v>
      </c>
      <c r="J48" s="44" t="str">
        <f>IF(ISNA(VLOOKUP(F48,SortLookup!$A$7:$B$11,2,FALSE))," ",VLOOKUP(F48,SortLookup!$A$7:$B$11,2,FALSE))</f>
        <v> </v>
      </c>
      <c r="K48" s="105">
        <f t="shared" si="243"/>
        <v>0</v>
      </c>
      <c r="L48" s="90">
        <f t="shared" si="244"/>
        <v>0</v>
      </c>
      <c r="M48" s="46">
        <f t="shared" si="245"/>
        <v>0</v>
      </c>
      <c r="N48" s="47">
        <f t="shared" si="246"/>
        <v>0</v>
      </c>
      <c r="O48" s="107">
        <f t="shared" si="247"/>
        <v>0</v>
      </c>
      <c r="P48" s="78"/>
      <c r="Q48" s="71"/>
      <c r="R48" s="71"/>
      <c r="S48" s="71"/>
      <c r="T48" s="71"/>
      <c r="U48" s="71"/>
      <c r="V48" s="71"/>
      <c r="W48" s="72"/>
      <c r="X48" s="72"/>
      <c r="Y48" s="72"/>
      <c r="Z48" s="72"/>
      <c r="AA48" s="74"/>
      <c r="AB48" s="64">
        <f t="shared" si="248"/>
        <v>0</v>
      </c>
      <c r="AC48" s="63">
        <f t="shared" si="249"/>
        <v>0</v>
      </c>
      <c r="AD48" s="80">
        <f t="shared" si="250"/>
        <v>0</v>
      </c>
      <c r="AE48" s="49">
        <f t="shared" si="251"/>
        <v>0</v>
      </c>
      <c r="AF48" s="78"/>
      <c r="AG48" s="71"/>
      <c r="AH48" s="71"/>
      <c r="AI48" s="71"/>
      <c r="AJ48" s="72"/>
      <c r="AK48" s="72"/>
      <c r="AL48" s="72"/>
      <c r="AM48" s="72"/>
      <c r="AN48" s="74"/>
      <c r="AO48" s="64">
        <f t="shared" si="252"/>
        <v>0</v>
      </c>
      <c r="AP48" s="63">
        <f t="shared" si="253"/>
        <v>0</v>
      </c>
      <c r="AQ48" s="80">
        <f t="shared" si="254"/>
        <v>0</v>
      </c>
      <c r="AR48" s="49">
        <f t="shared" si="255"/>
        <v>0</v>
      </c>
      <c r="AS48" s="78"/>
      <c r="AT48" s="71"/>
      <c r="AU48" s="71"/>
      <c r="AV48" s="72"/>
      <c r="AW48" s="72"/>
      <c r="AX48" s="72"/>
      <c r="AY48" s="72"/>
      <c r="AZ48" s="74"/>
      <c r="BA48" s="64">
        <f t="shared" si="256"/>
        <v>0</v>
      </c>
      <c r="BB48" s="63">
        <f t="shared" si="257"/>
        <v>0</v>
      </c>
      <c r="BC48" s="80">
        <f t="shared" si="258"/>
        <v>0</v>
      </c>
      <c r="BD48" s="49">
        <f t="shared" si="259"/>
        <v>0</v>
      </c>
      <c r="BE48" s="78"/>
      <c r="BF48" s="71"/>
      <c r="BG48" s="71"/>
      <c r="BH48" s="72"/>
      <c r="BI48" s="72"/>
      <c r="BJ48" s="72"/>
      <c r="BK48" s="72"/>
      <c r="BL48" s="74"/>
      <c r="BM48" s="64">
        <f t="shared" si="260"/>
        <v>0</v>
      </c>
      <c r="BN48" s="63">
        <f t="shared" si="261"/>
        <v>0</v>
      </c>
      <c r="BO48" s="80">
        <f t="shared" si="262"/>
        <v>0</v>
      </c>
      <c r="BP48" s="109">
        <f t="shared" si="263"/>
        <v>0</v>
      </c>
      <c r="BQ48" s="1"/>
      <c r="BR48" s="1"/>
      <c r="BS48" s="1"/>
      <c r="BT48" s="2"/>
      <c r="BU48" s="2"/>
      <c r="BV48" s="2"/>
      <c r="BW48" s="2"/>
      <c r="BX48" s="2"/>
      <c r="BY48" s="7">
        <f t="shared" si="264"/>
        <v>0</v>
      </c>
      <c r="BZ48" s="14">
        <f t="shared" si="265"/>
        <v>0</v>
      </c>
      <c r="CA48" s="6">
        <f t="shared" si="266"/>
        <v>0</v>
      </c>
      <c r="CB48" s="15">
        <f t="shared" si="267"/>
        <v>0</v>
      </c>
      <c r="CC48" s="16"/>
      <c r="CD48" s="1"/>
      <c r="CE48" s="2"/>
      <c r="CF48" s="2"/>
      <c r="CG48" s="2"/>
      <c r="CH48" s="2"/>
      <c r="CI48" s="2"/>
      <c r="CJ48" s="7">
        <f t="shared" si="268"/>
        <v>0</v>
      </c>
      <c r="CK48" s="14">
        <f t="shared" si="269"/>
        <v>0</v>
      </c>
      <c r="CL48" s="6">
        <f t="shared" si="270"/>
        <v>0</v>
      </c>
      <c r="CM48" s="15">
        <f t="shared" si="271"/>
        <v>0</v>
      </c>
      <c r="CN48" s="16"/>
      <c r="CO48" s="1"/>
      <c r="CP48" s="2"/>
      <c r="CQ48" s="2"/>
      <c r="CR48" s="2"/>
      <c r="CS48" s="2"/>
      <c r="CT48" s="2"/>
      <c r="CU48" s="7">
        <f t="shared" si="272"/>
        <v>0</v>
      </c>
      <c r="CV48" s="14">
        <f t="shared" si="273"/>
        <v>0</v>
      </c>
      <c r="CW48" s="6">
        <f t="shared" si="274"/>
        <v>0</v>
      </c>
      <c r="CX48" s="15">
        <f t="shared" si="275"/>
        <v>0</v>
      </c>
      <c r="CY48" s="16"/>
      <c r="CZ48" s="1"/>
      <c r="DA48" s="2"/>
      <c r="DB48" s="2"/>
      <c r="DC48" s="2"/>
      <c r="DD48" s="2"/>
      <c r="DE48" s="2"/>
      <c r="DF48" s="7">
        <f t="shared" si="276"/>
        <v>0</v>
      </c>
      <c r="DG48" s="14">
        <f t="shared" si="277"/>
        <v>0</v>
      </c>
      <c r="DH48" s="6">
        <f t="shared" si="278"/>
        <v>0</v>
      </c>
      <c r="DI48" s="15">
        <f t="shared" si="279"/>
        <v>0</v>
      </c>
      <c r="DJ48" s="16"/>
      <c r="DK48" s="1"/>
      <c r="DL48" s="2"/>
      <c r="DM48" s="2"/>
      <c r="DN48" s="2"/>
      <c r="DO48" s="2"/>
      <c r="DP48" s="2"/>
      <c r="DQ48" s="7">
        <f t="shared" si="280"/>
        <v>0</v>
      </c>
      <c r="DR48" s="14">
        <f t="shared" si="281"/>
        <v>0</v>
      </c>
      <c r="DS48" s="6">
        <f t="shared" si="282"/>
        <v>0</v>
      </c>
      <c r="DT48" s="15">
        <f t="shared" si="283"/>
        <v>0</v>
      </c>
      <c r="DU48" s="16"/>
      <c r="DV48" s="1"/>
      <c r="DW48" s="2"/>
      <c r="DX48" s="2"/>
      <c r="DY48" s="2"/>
      <c r="DZ48" s="2"/>
      <c r="EA48" s="2"/>
      <c r="EB48" s="7">
        <f t="shared" si="284"/>
        <v>0</v>
      </c>
      <c r="EC48" s="14">
        <f t="shared" si="285"/>
        <v>0</v>
      </c>
      <c r="ED48" s="6">
        <f t="shared" si="286"/>
        <v>0</v>
      </c>
      <c r="EE48" s="15">
        <f t="shared" si="287"/>
        <v>0</v>
      </c>
      <c r="EF48" s="16"/>
      <c r="EG48" s="1"/>
      <c r="EH48" s="2"/>
      <c r="EI48" s="2"/>
      <c r="EJ48" s="2"/>
      <c r="EK48" s="2"/>
      <c r="EL48" s="2"/>
      <c r="EM48" s="7">
        <f t="shared" si="288"/>
        <v>0</v>
      </c>
      <c r="EN48" s="14">
        <f t="shared" si="289"/>
        <v>0</v>
      </c>
      <c r="EO48" s="6">
        <f t="shared" si="290"/>
        <v>0</v>
      </c>
      <c r="EP48" s="15">
        <f t="shared" si="291"/>
        <v>0</v>
      </c>
      <c r="EQ48" s="16"/>
      <c r="ER48" s="1"/>
      <c r="ES48" s="2"/>
      <c r="ET48" s="2"/>
      <c r="EU48" s="2"/>
      <c r="EV48" s="2"/>
      <c r="EW48" s="2"/>
      <c r="EX48" s="7">
        <f t="shared" si="292"/>
        <v>0</v>
      </c>
      <c r="EY48" s="14">
        <f t="shared" si="293"/>
        <v>0</v>
      </c>
      <c r="EZ48" s="6">
        <f t="shared" si="294"/>
        <v>0</v>
      </c>
      <c r="FA48" s="15">
        <f t="shared" si="295"/>
        <v>0</v>
      </c>
      <c r="FB48" s="16"/>
      <c r="FC48" s="1"/>
      <c r="FD48" s="2"/>
      <c r="FE48" s="2"/>
      <c r="FF48" s="2"/>
      <c r="FG48" s="2"/>
      <c r="FH48" s="2"/>
      <c r="FI48" s="7">
        <f t="shared" si="296"/>
        <v>0</v>
      </c>
      <c r="FJ48" s="14">
        <f t="shared" si="297"/>
        <v>0</v>
      </c>
      <c r="FK48" s="6">
        <f t="shared" si="298"/>
        <v>0</v>
      </c>
      <c r="FL48" s="15">
        <f t="shared" si="299"/>
        <v>0</v>
      </c>
      <c r="FM48" s="16"/>
      <c r="FN48" s="1"/>
      <c r="FO48" s="2"/>
      <c r="FP48" s="2"/>
      <c r="FQ48" s="2"/>
      <c r="FR48" s="2"/>
      <c r="FS48" s="2"/>
      <c r="FT48" s="7">
        <f t="shared" si="300"/>
        <v>0</v>
      </c>
      <c r="FU48" s="14">
        <f t="shared" si="301"/>
        <v>0</v>
      </c>
      <c r="FV48" s="6">
        <f t="shared" si="302"/>
        <v>0</v>
      </c>
      <c r="FW48" s="15">
        <f t="shared" si="303"/>
        <v>0</v>
      </c>
      <c r="FX48" s="16"/>
      <c r="FY48" s="1"/>
      <c r="FZ48" s="2"/>
      <c r="GA48" s="2"/>
      <c r="GB48" s="2"/>
      <c r="GC48" s="2"/>
      <c r="GD48" s="2"/>
      <c r="GE48" s="7">
        <f t="shared" si="304"/>
        <v>0</v>
      </c>
      <c r="GF48" s="14">
        <f t="shared" si="305"/>
        <v>0</v>
      </c>
      <c r="GG48" s="6">
        <f t="shared" si="306"/>
        <v>0</v>
      </c>
      <c r="GH48" s="15">
        <f t="shared" si="307"/>
        <v>0</v>
      </c>
      <c r="GI48" s="16"/>
      <c r="GJ48" s="1"/>
      <c r="GK48" s="2"/>
      <c r="GL48" s="2"/>
      <c r="GM48" s="2"/>
      <c r="GN48" s="2"/>
      <c r="GO48" s="2"/>
      <c r="GP48" s="7">
        <f t="shared" si="308"/>
        <v>0</v>
      </c>
      <c r="GQ48" s="14">
        <f t="shared" si="309"/>
        <v>0</v>
      </c>
      <c r="GR48" s="6">
        <f t="shared" si="310"/>
        <v>0</v>
      </c>
      <c r="GS48" s="15">
        <f t="shared" si="311"/>
        <v>0</v>
      </c>
      <c r="GT48" s="16"/>
      <c r="GU48" s="1"/>
      <c r="GV48" s="2"/>
      <c r="GW48" s="2"/>
      <c r="GX48" s="2"/>
      <c r="GY48" s="2"/>
      <c r="GZ48" s="2"/>
      <c r="HA48" s="7">
        <f t="shared" si="312"/>
        <v>0</v>
      </c>
      <c r="HB48" s="14">
        <f t="shared" si="313"/>
        <v>0</v>
      </c>
      <c r="HC48" s="6">
        <f t="shared" si="314"/>
        <v>0</v>
      </c>
      <c r="HD48" s="15">
        <f t="shared" si="315"/>
        <v>0</v>
      </c>
      <c r="HE48" s="16"/>
      <c r="HF48" s="1"/>
      <c r="HG48" s="2"/>
      <c r="HH48" s="2"/>
      <c r="HI48" s="2"/>
      <c r="HJ48" s="2"/>
      <c r="HK48" s="2"/>
      <c r="HL48" s="7">
        <f t="shared" si="316"/>
        <v>0</v>
      </c>
      <c r="HM48" s="14">
        <f t="shared" si="317"/>
        <v>0</v>
      </c>
      <c r="HN48" s="6">
        <f t="shared" si="318"/>
        <v>0</v>
      </c>
      <c r="HO48" s="15">
        <f t="shared" si="319"/>
        <v>0</v>
      </c>
      <c r="HP48" s="16"/>
      <c r="HQ48" s="1"/>
      <c r="HR48" s="2"/>
      <c r="HS48" s="2"/>
      <c r="HT48" s="2"/>
      <c r="HU48" s="2"/>
      <c r="HV48" s="2"/>
      <c r="HW48" s="7">
        <f t="shared" si="320"/>
        <v>0</v>
      </c>
      <c r="HX48" s="14">
        <f t="shared" si="321"/>
        <v>0</v>
      </c>
      <c r="HY48" s="6">
        <f t="shared" si="322"/>
        <v>0</v>
      </c>
      <c r="HZ48" s="15">
        <f t="shared" si="323"/>
        <v>0</v>
      </c>
      <c r="IA48" s="16"/>
      <c r="IB48" s="1"/>
      <c r="IC48" s="2"/>
      <c r="ID48" s="2"/>
      <c r="IE48" s="2"/>
      <c r="IF48" s="2"/>
      <c r="IG48" s="2"/>
      <c r="IH48" s="7">
        <f t="shared" si="324"/>
        <v>0</v>
      </c>
      <c r="II48" s="14">
        <f t="shared" si="325"/>
        <v>0</v>
      </c>
      <c r="IJ48" s="6">
        <f t="shared" si="326"/>
        <v>0</v>
      </c>
      <c r="IK48" s="114">
        <f t="shared" si="327"/>
        <v>0</v>
      </c>
      <c r="IL48" s="115"/>
    </row>
    <row r="49" spans="1:246" ht="12.75" hidden="1">
      <c r="A49" s="53">
        <v>13</v>
      </c>
      <c r="B49" s="51"/>
      <c r="C49" s="51"/>
      <c r="D49" s="52"/>
      <c r="E49" s="52"/>
      <c r="F49" s="52"/>
      <c r="G49" s="43">
        <f t="shared" si="328"/>
      </c>
      <c r="H49" s="43">
        <f>IF(AND($H$2="Y",J49&gt;0,OR(AND(G49=1,G73=10),AND(G49=2,G82=20),AND(G49=3,G92=30),AND(G49=4,G101=40),AND(G49=5,G110=50),AND(G49=6,G119=60),AND(G49=7,G128=70),AND(G49=8,G137=80),AND(G49=9,G146=90),AND(G49=10,G155=100))),VLOOKUP(J49-1,SortLookup!$A$13:$B$16,2,FALSE),"")</f>
      </c>
      <c r="I49" s="88" t="str">
        <f>IF(ISNA(VLOOKUP(E49,SortLookup!$A$1:$B$5,2,FALSE))," ",VLOOKUP(E49,SortLookup!$A$1:$B$5,2,FALSE))</f>
        <v> </v>
      </c>
      <c r="J49" s="44" t="str">
        <f>IF(ISNA(VLOOKUP(F49,SortLookup!$A$7:$B$11,2,FALSE))," ",VLOOKUP(F49,SortLookup!$A$7:$B$11,2,FALSE))</f>
        <v> </v>
      </c>
      <c r="K49" s="105">
        <f t="shared" si="243"/>
        <v>0</v>
      </c>
      <c r="L49" s="90">
        <f t="shared" si="244"/>
        <v>0</v>
      </c>
      <c r="M49" s="46">
        <f t="shared" si="245"/>
        <v>0</v>
      </c>
      <c r="N49" s="47">
        <f t="shared" si="246"/>
        <v>0</v>
      </c>
      <c r="O49" s="107">
        <f t="shared" si="247"/>
        <v>0</v>
      </c>
      <c r="P49" s="78"/>
      <c r="Q49" s="71"/>
      <c r="R49" s="71"/>
      <c r="S49" s="71"/>
      <c r="T49" s="71"/>
      <c r="U49" s="71"/>
      <c r="V49" s="71"/>
      <c r="W49" s="72"/>
      <c r="X49" s="72"/>
      <c r="Y49" s="72"/>
      <c r="Z49" s="72"/>
      <c r="AA49" s="74"/>
      <c r="AB49" s="64">
        <f t="shared" si="248"/>
        <v>0</v>
      </c>
      <c r="AC49" s="63">
        <f t="shared" si="249"/>
        <v>0</v>
      </c>
      <c r="AD49" s="80">
        <f t="shared" si="250"/>
        <v>0</v>
      </c>
      <c r="AE49" s="49">
        <f t="shared" si="251"/>
        <v>0</v>
      </c>
      <c r="AF49" s="78"/>
      <c r="AG49" s="71"/>
      <c r="AH49" s="71"/>
      <c r="AI49" s="71"/>
      <c r="AJ49" s="72"/>
      <c r="AK49" s="72"/>
      <c r="AL49" s="72"/>
      <c r="AM49" s="72"/>
      <c r="AN49" s="74"/>
      <c r="AO49" s="64">
        <f t="shared" si="252"/>
        <v>0</v>
      </c>
      <c r="AP49" s="63">
        <f t="shared" si="253"/>
        <v>0</v>
      </c>
      <c r="AQ49" s="80">
        <f t="shared" si="254"/>
        <v>0</v>
      </c>
      <c r="AR49" s="49">
        <f t="shared" si="255"/>
        <v>0</v>
      </c>
      <c r="AS49" s="78"/>
      <c r="AT49" s="71"/>
      <c r="AU49" s="71"/>
      <c r="AV49" s="72"/>
      <c r="AW49" s="72"/>
      <c r="AX49" s="72"/>
      <c r="AY49" s="72"/>
      <c r="AZ49" s="74"/>
      <c r="BA49" s="64">
        <f t="shared" si="256"/>
        <v>0</v>
      </c>
      <c r="BB49" s="63">
        <f t="shared" si="257"/>
        <v>0</v>
      </c>
      <c r="BC49" s="80">
        <f t="shared" si="258"/>
        <v>0</v>
      </c>
      <c r="BD49" s="49">
        <f t="shared" si="259"/>
        <v>0</v>
      </c>
      <c r="BE49" s="78"/>
      <c r="BF49" s="71"/>
      <c r="BG49" s="71"/>
      <c r="BH49" s="72"/>
      <c r="BI49" s="72"/>
      <c r="BJ49" s="72"/>
      <c r="BK49" s="72"/>
      <c r="BL49" s="74"/>
      <c r="BM49" s="64">
        <f t="shared" si="260"/>
        <v>0</v>
      </c>
      <c r="BN49" s="63">
        <f t="shared" si="261"/>
        <v>0</v>
      </c>
      <c r="BO49" s="80">
        <f t="shared" si="262"/>
        <v>0</v>
      </c>
      <c r="BP49" s="109">
        <f t="shared" si="263"/>
        <v>0</v>
      </c>
      <c r="BQ49" s="1"/>
      <c r="BR49" s="1"/>
      <c r="BS49" s="1"/>
      <c r="BT49" s="2"/>
      <c r="BU49" s="2"/>
      <c r="BV49" s="2"/>
      <c r="BW49" s="2"/>
      <c r="BX49" s="2"/>
      <c r="BY49" s="7">
        <f t="shared" si="264"/>
        <v>0</v>
      </c>
      <c r="BZ49" s="14">
        <f t="shared" si="265"/>
        <v>0</v>
      </c>
      <c r="CA49" s="6">
        <f t="shared" si="266"/>
        <v>0</v>
      </c>
      <c r="CB49" s="15">
        <f t="shared" si="267"/>
        <v>0</v>
      </c>
      <c r="CC49" s="16"/>
      <c r="CD49" s="1"/>
      <c r="CE49" s="2"/>
      <c r="CF49" s="2"/>
      <c r="CG49" s="2"/>
      <c r="CH49" s="2"/>
      <c r="CI49" s="2"/>
      <c r="CJ49" s="7">
        <f t="shared" si="268"/>
        <v>0</v>
      </c>
      <c r="CK49" s="14">
        <f t="shared" si="269"/>
        <v>0</v>
      </c>
      <c r="CL49" s="6">
        <f t="shared" si="270"/>
        <v>0</v>
      </c>
      <c r="CM49" s="15">
        <f t="shared" si="271"/>
        <v>0</v>
      </c>
      <c r="CN49" s="16"/>
      <c r="CO49" s="1"/>
      <c r="CP49" s="2"/>
      <c r="CQ49" s="2"/>
      <c r="CR49" s="2"/>
      <c r="CS49" s="2"/>
      <c r="CT49" s="2"/>
      <c r="CU49" s="7">
        <f t="shared" si="272"/>
        <v>0</v>
      </c>
      <c r="CV49" s="14">
        <f t="shared" si="273"/>
        <v>0</v>
      </c>
      <c r="CW49" s="6">
        <f t="shared" si="274"/>
        <v>0</v>
      </c>
      <c r="CX49" s="15">
        <f t="shared" si="275"/>
        <v>0</v>
      </c>
      <c r="CY49" s="16"/>
      <c r="CZ49" s="1"/>
      <c r="DA49" s="2"/>
      <c r="DB49" s="2"/>
      <c r="DC49" s="2"/>
      <c r="DD49" s="2"/>
      <c r="DE49" s="2"/>
      <c r="DF49" s="7">
        <f t="shared" si="276"/>
        <v>0</v>
      </c>
      <c r="DG49" s="14">
        <f t="shared" si="277"/>
        <v>0</v>
      </c>
      <c r="DH49" s="6">
        <f t="shared" si="278"/>
        <v>0</v>
      </c>
      <c r="DI49" s="15">
        <f t="shared" si="279"/>
        <v>0</v>
      </c>
      <c r="DJ49" s="16"/>
      <c r="DK49" s="1"/>
      <c r="DL49" s="2"/>
      <c r="DM49" s="2"/>
      <c r="DN49" s="2"/>
      <c r="DO49" s="2"/>
      <c r="DP49" s="2"/>
      <c r="DQ49" s="7">
        <f t="shared" si="280"/>
        <v>0</v>
      </c>
      <c r="DR49" s="14">
        <f t="shared" si="281"/>
        <v>0</v>
      </c>
      <c r="DS49" s="6">
        <f t="shared" si="282"/>
        <v>0</v>
      </c>
      <c r="DT49" s="15">
        <f t="shared" si="283"/>
        <v>0</v>
      </c>
      <c r="DU49" s="16"/>
      <c r="DV49" s="1"/>
      <c r="DW49" s="2"/>
      <c r="DX49" s="2"/>
      <c r="DY49" s="2"/>
      <c r="DZ49" s="2"/>
      <c r="EA49" s="2"/>
      <c r="EB49" s="7">
        <f t="shared" si="284"/>
        <v>0</v>
      </c>
      <c r="EC49" s="14">
        <f t="shared" si="285"/>
        <v>0</v>
      </c>
      <c r="ED49" s="6">
        <f t="shared" si="286"/>
        <v>0</v>
      </c>
      <c r="EE49" s="15">
        <f t="shared" si="287"/>
        <v>0</v>
      </c>
      <c r="EF49" s="16"/>
      <c r="EG49" s="1"/>
      <c r="EH49" s="2"/>
      <c r="EI49" s="2"/>
      <c r="EJ49" s="2"/>
      <c r="EK49" s="2"/>
      <c r="EL49" s="2"/>
      <c r="EM49" s="7">
        <f t="shared" si="288"/>
        <v>0</v>
      </c>
      <c r="EN49" s="14">
        <f t="shared" si="289"/>
        <v>0</v>
      </c>
      <c r="EO49" s="6">
        <f t="shared" si="290"/>
        <v>0</v>
      </c>
      <c r="EP49" s="15">
        <f t="shared" si="291"/>
        <v>0</v>
      </c>
      <c r="EQ49" s="16"/>
      <c r="ER49" s="1"/>
      <c r="ES49" s="2"/>
      <c r="ET49" s="2"/>
      <c r="EU49" s="2"/>
      <c r="EV49" s="2"/>
      <c r="EW49" s="2"/>
      <c r="EX49" s="7">
        <f t="shared" si="292"/>
        <v>0</v>
      </c>
      <c r="EY49" s="14">
        <f t="shared" si="293"/>
        <v>0</v>
      </c>
      <c r="EZ49" s="6">
        <f t="shared" si="294"/>
        <v>0</v>
      </c>
      <c r="FA49" s="15">
        <f t="shared" si="295"/>
        <v>0</v>
      </c>
      <c r="FB49" s="16"/>
      <c r="FC49" s="1"/>
      <c r="FD49" s="2"/>
      <c r="FE49" s="2"/>
      <c r="FF49" s="2"/>
      <c r="FG49" s="2"/>
      <c r="FH49" s="2"/>
      <c r="FI49" s="7">
        <f t="shared" si="296"/>
        <v>0</v>
      </c>
      <c r="FJ49" s="14">
        <f t="shared" si="297"/>
        <v>0</v>
      </c>
      <c r="FK49" s="6">
        <f t="shared" si="298"/>
        <v>0</v>
      </c>
      <c r="FL49" s="15">
        <f t="shared" si="299"/>
        <v>0</v>
      </c>
      <c r="FM49" s="16"/>
      <c r="FN49" s="1"/>
      <c r="FO49" s="2"/>
      <c r="FP49" s="2"/>
      <c r="FQ49" s="2"/>
      <c r="FR49" s="2"/>
      <c r="FS49" s="2"/>
      <c r="FT49" s="7">
        <f t="shared" si="300"/>
        <v>0</v>
      </c>
      <c r="FU49" s="14">
        <f t="shared" si="301"/>
        <v>0</v>
      </c>
      <c r="FV49" s="6">
        <f t="shared" si="302"/>
        <v>0</v>
      </c>
      <c r="FW49" s="15">
        <f t="shared" si="303"/>
        <v>0</v>
      </c>
      <c r="FX49" s="16"/>
      <c r="FY49" s="1"/>
      <c r="FZ49" s="2"/>
      <c r="GA49" s="2"/>
      <c r="GB49" s="2"/>
      <c r="GC49" s="2"/>
      <c r="GD49" s="2"/>
      <c r="GE49" s="7">
        <f t="shared" si="304"/>
        <v>0</v>
      </c>
      <c r="GF49" s="14">
        <f t="shared" si="305"/>
        <v>0</v>
      </c>
      <c r="GG49" s="6">
        <f t="shared" si="306"/>
        <v>0</v>
      </c>
      <c r="GH49" s="15">
        <f t="shared" si="307"/>
        <v>0</v>
      </c>
      <c r="GI49" s="16"/>
      <c r="GJ49" s="1"/>
      <c r="GK49" s="2"/>
      <c r="GL49" s="2"/>
      <c r="GM49" s="2"/>
      <c r="GN49" s="2"/>
      <c r="GO49" s="2"/>
      <c r="GP49" s="7">
        <f t="shared" si="308"/>
        <v>0</v>
      </c>
      <c r="GQ49" s="14">
        <f t="shared" si="309"/>
        <v>0</v>
      </c>
      <c r="GR49" s="6">
        <f t="shared" si="310"/>
        <v>0</v>
      </c>
      <c r="GS49" s="15">
        <f t="shared" si="311"/>
        <v>0</v>
      </c>
      <c r="GT49" s="16"/>
      <c r="GU49" s="1"/>
      <c r="GV49" s="2"/>
      <c r="GW49" s="2"/>
      <c r="GX49" s="2"/>
      <c r="GY49" s="2"/>
      <c r="GZ49" s="2"/>
      <c r="HA49" s="7">
        <f t="shared" si="312"/>
        <v>0</v>
      </c>
      <c r="HB49" s="14">
        <f t="shared" si="313"/>
        <v>0</v>
      </c>
      <c r="HC49" s="6">
        <f t="shared" si="314"/>
        <v>0</v>
      </c>
      <c r="HD49" s="15">
        <f t="shared" si="315"/>
        <v>0</v>
      </c>
      <c r="HE49" s="16"/>
      <c r="HF49" s="1"/>
      <c r="HG49" s="2"/>
      <c r="HH49" s="2"/>
      <c r="HI49" s="2"/>
      <c r="HJ49" s="2"/>
      <c r="HK49" s="2"/>
      <c r="HL49" s="7">
        <f t="shared" si="316"/>
        <v>0</v>
      </c>
      <c r="HM49" s="14">
        <f t="shared" si="317"/>
        <v>0</v>
      </c>
      <c r="HN49" s="6">
        <f t="shared" si="318"/>
        <v>0</v>
      </c>
      <c r="HO49" s="15">
        <f t="shared" si="319"/>
        <v>0</v>
      </c>
      <c r="HP49" s="16"/>
      <c r="HQ49" s="1"/>
      <c r="HR49" s="2"/>
      <c r="HS49" s="2"/>
      <c r="HT49" s="2"/>
      <c r="HU49" s="2"/>
      <c r="HV49" s="2"/>
      <c r="HW49" s="7">
        <f t="shared" si="320"/>
        <v>0</v>
      </c>
      <c r="HX49" s="14">
        <f t="shared" si="321"/>
        <v>0</v>
      </c>
      <c r="HY49" s="6">
        <f t="shared" si="322"/>
        <v>0</v>
      </c>
      <c r="HZ49" s="15">
        <f t="shared" si="323"/>
        <v>0</v>
      </c>
      <c r="IA49" s="16"/>
      <c r="IB49" s="1"/>
      <c r="IC49" s="2"/>
      <c r="ID49" s="2"/>
      <c r="IE49" s="2"/>
      <c r="IF49" s="2"/>
      <c r="IG49" s="2"/>
      <c r="IH49" s="7">
        <f t="shared" si="324"/>
        <v>0</v>
      </c>
      <c r="II49" s="14">
        <f t="shared" si="325"/>
        <v>0</v>
      </c>
      <c r="IJ49" s="6">
        <f t="shared" si="326"/>
        <v>0</v>
      </c>
      <c r="IK49" s="114">
        <f t="shared" si="327"/>
        <v>0</v>
      </c>
      <c r="IL49" s="115"/>
    </row>
    <row r="50" spans="1:246" ht="12.75" hidden="1">
      <c r="A50" s="53">
        <v>14</v>
      </c>
      <c r="B50" s="51"/>
      <c r="C50" s="51"/>
      <c r="D50" s="52"/>
      <c r="E50" s="52"/>
      <c r="F50" s="52"/>
      <c r="G50" s="43">
        <f t="shared" si="328"/>
      </c>
      <c r="H50" s="43">
        <f>IF(AND($H$2="Y",J50&gt;0,OR(AND(G50=1,G74=10),AND(G50=2,G84=20),AND(G50=3,G93=30),AND(G50=4,G102=40),AND(G50=5,G111=50),AND(G50=6,G120=60),AND(G50=7,G129=70),AND(G50=8,G138=80),AND(G50=9,G147=90),AND(G50=10,G156=100))),VLOOKUP(J50-1,SortLookup!$A$13:$B$16,2,FALSE),"")</f>
      </c>
      <c r="I50" s="88" t="str">
        <f>IF(ISNA(VLOOKUP(E50,SortLookup!$A$1:$B$5,2,FALSE))," ",VLOOKUP(E50,SortLookup!$A$1:$B$5,2,FALSE))</f>
        <v> </v>
      </c>
      <c r="J50" s="44" t="str">
        <f>IF(ISNA(VLOOKUP(F50,SortLookup!$A$7:$B$11,2,FALSE))," ",VLOOKUP(F50,SortLookup!$A$7:$B$11,2,FALSE))</f>
        <v> </v>
      </c>
      <c r="K50" s="105">
        <f t="shared" si="243"/>
        <v>0</v>
      </c>
      <c r="L50" s="90">
        <f t="shared" si="244"/>
        <v>0</v>
      </c>
      <c r="M50" s="46">
        <f t="shared" si="245"/>
        <v>0</v>
      </c>
      <c r="N50" s="47">
        <f t="shared" si="246"/>
        <v>0</v>
      </c>
      <c r="O50" s="107">
        <f t="shared" si="247"/>
        <v>0</v>
      </c>
      <c r="P50" s="78"/>
      <c r="Q50" s="71"/>
      <c r="R50" s="71"/>
      <c r="S50" s="71"/>
      <c r="T50" s="71"/>
      <c r="U50" s="71"/>
      <c r="V50" s="71"/>
      <c r="W50" s="72"/>
      <c r="X50" s="72"/>
      <c r="Y50" s="72"/>
      <c r="Z50" s="72"/>
      <c r="AA50" s="74"/>
      <c r="AB50" s="64">
        <f t="shared" si="248"/>
        <v>0</v>
      </c>
      <c r="AC50" s="63">
        <f t="shared" si="249"/>
        <v>0</v>
      </c>
      <c r="AD50" s="80">
        <f t="shared" si="250"/>
        <v>0</v>
      </c>
      <c r="AE50" s="49">
        <f t="shared" si="251"/>
        <v>0</v>
      </c>
      <c r="AF50" s="78"/>
      <c r="AG50" s="71"/>
      <c r="AH50" s="71"/>
      <c r="AI50" s="71"/>
      <c r="AJ50" s="72"/>
      <c r="AK50" s="72"/>
      <c r="AL50" s="72"/>
      <c r="AM50" s="72"/>
      <c r="AN50" s="74"/>
      <c r="AO50" s="64">
        <f t="shared" si="252"/>
        <v>0</v>
      </c>
      <c r="AP50" s="63">
        <f t="shared" si="253"/>
        <v>0</v>
      </c>
      <c r="AQ50" s="80">
        <f t="shared" si="254"/>
        <v>0</v>
      </c>
      <c r="AR50" s="49">
        <f t="shared" si="255"/>
        <v>0</v>
      </c>
      <c r="AS50" s="78"/>
      <c r="AT50" s="71"/>
      <c r="AU50" s="71"/>
      <c r="AV50" s="72"/>
      <c r="AW50" s="72"/>
      <c r="AX50" s="72"/>
      <c r="AY50" s="72"/>
      <c r="AZ50" s="74"/>
      <c r="BA50" s="64">
        <f t="shared" si="256"/>
        <v>0</v>
      </c>
      <c r="BB50" s="63">
        <f t="shared" si="257"/>
        <v>0</v>
      </c>
      <c r="BC50" s="80">
        <f t="shared" si="258"/>
        <v>0</v>
      </c>
      <c r="BD50" s="49">
        <f t="shared" si="259"/>
        <v>0</v>
      </c>
      <c r="BE50" s="78"/>
      <c r="BF50" s="71"/>
      <c r="BG50" s="71"/>
      <c r="BH50" s="72"/>
      <c r="BI50" s="72"/>
      <c r="BJ50" s="72"/>
      <c r="BK50" s="72"/>
      <c r="BL50" s="74"/>
      <c r="BM50" s="64">
        <f t="shared" si="260"/>
        <v>0</v>
      </c>
      <c r="BN50" s="63">
        <f t="shared" si="261"/>
        <v>0</v>
      </c>
      <c r="BO50" s="80">
        <f t="shared" si="262"/>
        <v>0</v>
      </c>
      <c r="BP50" s="109">
        <f t="shared" si="263"/>
        <v>0</v>
      </c>
      <c r="BQ50" s="1"/>
      <c r="BR50" s="1"/>
      <c r="BS50" s="1"/>
      <c r="BT50" s="2"/>
      <c r="BU50" s="2"/>
      <c r="BV50" s="2"/>
      <c r="BW50" s="2"/>
      <c r="BX50" s="2"/>
      <c r="BY50" s="7">
        <f t="shared" si="264"/>
        <v>0</v>
      </c>
      <c r="BZ50" s="14">
        <f t="shared" si="265"/>
        <v>0</v>
      </c>
      <c r="CA50" s="6">
        <f t="shared" si="266"/>
        <v>0</v>
      </c>
      <c r="CB50" s="15">
        <f t="shared" si="267"/>
        <v>0</v>
      </c>
      <c r="CC50" s="16"/>
      <c r="CD50" s="1"/>
      <c r="CE50" s="2"/>
      <c r="CF50" s="2"/>
      <c r="CG50" s="2"/>
      <c r="CH50" s="2"/>
      <c r="CI50" s="2"/>
      <c r="CJ50" s="7">
        <f t="shared" si="268"/>
        <v>0</v>
      </c>
      <c r="CK50" s="14">
        <f t="shared" si="269"/>
        <v>0</v>
      </c>
      <c r="CL50" s="6">
        <f t="shared" si="270"/>
        <v>0</v>
      </c>
      <c r="CM50" s="15">
        <f t="shared" si="271"/>
        <v>0</v>
      </c>
      <c r="CN50" s="16"/>
      <c r="CO50" s="1"/>
      <c r="CP50" s="2"/>
      <c r="CQ50" s="2"/>
      <c r="CR50" s="2"/>
      <c r="CS50" s="2"/>
      <c r="CT50" s="2"/>
      <c r="CU50" s="7">
        <f t="shared" si="272"/>
        <v>0</v>
      </c>
      <c r="CV50" s="14">
        <f t="shared" si="273"/>
        <v>0</v>
      </c>
      <c r="CW50" s="6">
        <f t="shared" si="274"/>
        <v>0</v>
      </c>
      <c r="CX50" s="15">
        <f t="shared" si="275"/>
        <v>0</v>
      </c>
      <c r="CY50" s="16"/>
      <c r="CZ50" s="1"/>
      <c r="DA50" s="2"/>
      <c r="DB50" s="2"/>
      <c r="DC50" s="2"/>
      <c r="DD50" s="2"/>
      <c r="DE50" s="2"/>
      <c r="DF50" s="7">
        <f t="shared" si="276"/>
        <v>0</v>
      </c>
      <c r="DG50" s="14">
        <f t="shared" si="277"/>
        <v>0</v>
      </c>
      <c r="DH50" s="6">
        <f t="shared" si="278"/>
        <v>0</v>
      </c>
      <c r="DI50" s="15">
        <f t="shared" si="279"/>
        <v>0</v>
      </c>
      <c r="DJ50" s="16"/>
      <c r="DK50" s="1"/>
      <c r="DL50" s="2"/>
      <c r="DM50" s="2"/>
      <c r="DN50" s="2"/>
      <c r="DO50" s="2"/>
      <c r="DP50" s="2"/>
      <c r="DQ50" s="7">
        <f t="shared" si="280"/>
        <v>0</v>
      </c>
      <c r="DR50" s="14">
        <f t="shared" si="281"/>
        <v>0</v>
      </c>
      <c r="DS50" s="6">
        <f t="shared" si="282"/>
        <v>0</v>
      </c>
      <c r="DT50" s="15">
        <f t="shared" si="283"/>
        <v>0</v>
      </c>
      <c r="DU50" s="16"/>
      <c r="DV50" s="1"/>
      <c r="DW50" s="2"/>
      <c r="DX50" s="2"/>
      <c r="DY50" s="2"/>
      <c r="DZ50" s="2"/>
      <c r="EA50" s="2"/>
      <c r="EB50" s="7">
        <f t="shared" si="284"/>
        <v>0</v>
      </c>
      <c r="EC50" s="14">
        <f t="shared" si="285"/>
        <v>0</v>
      </c>
      <c r="ED50" s="6">
        <f t="shared" si="286"/>
        <v>0</v>
      </c>
      <c r="EE50" s="15">
        <f t="shared" si="287"/>
        <v>0</v>
      </c>
      <c r="EF50" s="16"/>
      <c r="EG50" s="1"/>
      <c r="EH50" s="2"/>
      <c r="EI50" s="2"/>
      <c r="EJ50" s="2"/>
      <c r="EK50" s="2"/>
      <c r="EL50" s="2"/>
      <c r="EM50" s="7">
        <f t="shared" si="288"/>
        <v>0</v>
      </c>
      <c r="EN50" s="14">
        <f t="shared" si="289"/>
        <v>0</v>
      </c>
      <c r="EO50" s="6">
        <f t="shared" si="290"/>
        <v>0</v>
      </c>
      <c r="EP50" s="15">
        <f t="shared" si="291"/>
        <v>0</v>
      </c>
      <c r="EQ50" s="16"/>
      <c r="ER50" s="1"/>
      <c r="ES50" s="2"/>
      <c r="ET50" s="2"/>
      <c r="EU50" s="2"/>
      <c r="EV50" s="2"/>
      <c r="EW50" s="2"/>
      <c r="EX50" s="7">
        <f t="shared" si="292"/>
        <v>0</v>
      </c>
      <c r="EY50" s="14">
        <f t="shared" si="293"/>
        <v>0</v>
      </c>
      <c r="EZ50" s="6">
        <f t="shared" si="294"/>
        <v>0</v>
      </c>
      <c r="FA50" s="15">
        <f t="shared" si="295"/>
        <v>0</v>
      </c>
      <c r="FB50" s="16"/>
      <c r="FC50" s="1"/>
      <c r="FD50" s="2"/>
      <c r="FE50" s="2"/>
      <c r="FF50" s="2"/>
      <c r="FG50" s="2"/>
      <c r="FH50" s="2"/>
      <c r="FI50" s="7">
        <f t="shared" si="296"/>
        <v>0</v>
      </c>
      <c r="FJ50" s="14">
        <f t="shared" si="297"/>
        <v>0</v>
      </c>
      <c r="FK50" s="6">
        <f t="shared" si="298"/>
        <v>0</v>
      </c>
      <c r="FL50" s="15">
        <f t="shared" si="299"/>
        <v>0</v>
      </c>
      <c r="FM50" s="16"/>
      <c r="FN50" s="1"/>
      <c r="FO50" s="2"/>
      <c r="FP50" s="2"/>
      <c r="FQ50" s="2"/>
      <c r="FR50" s="2"/>
      <c r="FS50" s="2"/>
      <c r="FT50" s="7">
        <f t="shared" si="300"/>
        <v>0</v>
      </c>
      <c r="FU50" s="14">
        <f t="shared" si="301"/>
        <v>0</v>
      </c>
      <c r="FV50" s="6">
        <f t="shared" si="302"/>
        <v>0</v>
      </c>
      <c r="FW50" s="15">
        <f t="shared" si="303"/>
        <v>0</v>
      </c>
      <c r="FX50" s="16"/>
      <c r="FY50" s="1"/>
      <c r="FZ50" s="2"/>
      <c r="GA50" s="2"/>
      <c r="GB50" s="2"/>
      <c r="GC50" s="2"/>
      <c r="GD50" s="2"/>
      <c r="GE50" s="7">
        <f t="shared" si="304"/>
        <v>0</v>
      </c>
      <c r="GF50" s="14">
        <f t="shared" si="305"/>
        <v>0</v>
      </c>
      <c r="GG50" s="6">
        <f t="shared" si="306"/>
        <v>0</v>
      </c>
      <c r="GH50" s="15">
        <f t="shared" si="307"/>
        <v>0</v>
      </c>
      <c r="GI50" s="16"/>
      <c r="GJ50" s="1"/>
      <c r="GK50" s="2"/>
      <c r="GL50" s="2"/>
      <c r="GM50" s="2"/>
      <c r="GN50" s="2"/>
      <c r="GO50" s="2"/>
      <c r="GP50" s="7">
        <f t="shared" si="308"/>
        <v>0</v>
      </c>
      <c r="GQ50" s="14">
        <f t="shared" si="309"/>
        <v>0</v>
      </c>
      <c r="GR50" s="6">
        <f t="shared" si="310"/>
        <v>0</v>
      </c>
      <c r="GS50" s="15">
        <f t="shared" si="311"/>
        <v>0</v>
      </c>
      <c r="GT50" s="16"/>
      <c r="GU50" s="1"/>
      <c r="GV50" s="2"/>
      <c r="GW50" s="2"/>
      <c r="GX50" s="2"/>
      <c r="GY50" s="2"/>
      <c r="GZ50" s="2"/>
      <c r="HA50" s="7">
        <f t="shared" si="312"/>
        <v>0</v>
      </c>
      <c r="HB50" s="14">
        <f t="shared" si="313"/>
        <v>0</v>
      </c>
      <c r="HC50" s="6">
        <f t="shared" si="314"/>
        <v>0</v>
      </c>
      <c r="HD50" s="15">
        <f t="shared" si="315"/>
        <v>0</v>
      </c>
      <c r="HE50" s="16"/>
      <c r="HF50" s="1"/>
      <c r="HG50" s="2"/>
      <c r="HH50" s="2"/>
      <c r="HI50" s="2"/>
      <c r="HJ50" s="2"/>
      <c r="HK50" s="2"/>
      <c r="HL50" s="7">
        <f t="shared" si="316"/>
        <v>0</v>
      </c>
      <c r="HM50" s="14">
        <f t="shared" si="317"/>
        <v>0</v>
      </c>
      <c r="HN50" s="6">
        <f t="shared" si="318"/>
        <v>0</v>
      </c>
      <c r="HO50" s="15">
        <f t="shared" si="319"/>
        <v>0</v>
      </c>
      <c r="HP50" s="16"/>
      <c r="HQ50" s="1"/>
      <c r="HR50" s="2"/>
      <c r="HS50" s="2"/>
      <c r="HT50" s="2"/>
      <c r="HU50" s="2"/>
      <c r="HV50" s="2"/>
      <c r="HW50" s="7">
        <f t="shared" si="320"/>
        <v>0</v>
      </c>
      <c r="HX50" s="14">
        <f t="shared" si="321"/>
        <v>0</v>
      </c>
      <c r="HY50" s="6">
        <f t="shared" si="322"/>
        <v>0</v>
      </c>
      <c r="HZ50" s="15">
        <f t="shared" si="323"/>
        <v>0</v>
      </c>
      <c r="IA50" s="16"/>
      <c r="IB50" s="1"/>
      <c r="IC50" s="2"/>
      <c r="ID50" s="2"/>
      <c r="IE50" s="2"/>
      <c r="IF50" s="2"/>
      <c r="IG50" s="2"/>
      <c r="IH50" s="7">
        <f t="shared" si="324"/>
        <v>0</v>
      </c>
      <c r="II50" s="14">
        <f t="shared" si="325"/>
        <v>0</v>
      </c>
      <c r="IJ50" s="6">
        <f t="shared" si="326"/>
        <v>0</v>
      </c>
      <c r="IK50" s="114">
        <f t="shared" si="327"/>
        <v>0</v>
      </c>
      <c r="IL50" s="115"/>
    </row>
    <row r="51" spans="1:246" ht="12.75" hidden="1">
      <c r="A51" s="53">
        <v>15</v>
      </c>
      <c r="B51" s="51"/>
      <c r="C51" s="51"/>
      <c r="D51" s="52"/>
      <c r="E51" s="52"/>
      <c r="F51" s="52"/>
      <c r="G51" s="43">
        <f t="shared" si="328"/>
      </c>
      <c r="H51" s="43">
        <f>IF(AND($H$2="Y",J51&gt;0,OR(AND(G51=1,G60=10),AND(G51=2,G85=20),AND(G51=3,G94=30),AND(G51=4,G103=40),AND(G51=5,G112=50),AND(G51=6,G121=60),AND(G51=7,G130=70),AND(G51=8,G139=80),AND(G51=9,G148=90),AND(G51=10,G157=100))),VLOOKUP(J51-1,SortLookup!$A$13:$B$16,2,FALSE),"")</f>
      </c>
      <c r="I51" s="88" t="str">
        <f>IF(ISNA(VLOOKUP(E51,SortLookup!$A$1:$B$5,2,FALSE))," ",VLOOKUP(E51,SortLookup!$A$1:$B$5,2,FALSE))</f>
        <v> </v>
      </c>
      <c r="J51" s="44" t="str">
        <f>IF(ISNA(VLOOKUP(F51,SortLookup!$A$7:$B$11,2,FALSE))," ",VLOOKUP(F51,SortLookup!$A$7:$B$11,2,FALSE))</f>
        <v> </v>
      </c>
      <c r="K51" s="105">
        <f t="shared" si="243"/>
        <v>0</v>
      </c>
      <c r="L51" s="90">
        <f t="shared" si="244"/>
        <v>0</v>
      </c>
      <c r="M51" s="46">
        <f t="shared" si="245"/>
        <v>0</v>
      </c>
      <c r="N51" s="47">
        <f t="shared" si="246"/>
        <v>0</v>
      </c>
      <c r="O51" s="107">
        <f t="shared" si="247"/>
        <v>0</v>
      </c>
      <c r="P51" s="78"/>
      <c r="Q51" s="71"/>
      <c r="R51" s="71"/>
      <c r="S51" s="71"/>
      <c r="T51" s="71"/>
      <c r="U51" s="71"/>
      <c r="V51" s="71"/>
      <c r="W51" s="72"/>
      <c r="X51" s="72"/>
      <c r="Y51" s="72"/>
      <c r="Z51" s="72"/>
      <c r="AA51" s="74"/>
      <c r="AB51" s="64">
        <f t="shared" si="248"/>
        <v>0</v>
      </c>
      <c r="AC51" s="63">
        <f t="shared" si="249"/>
        <v>0</v>
      </c>
      <c r="AD51" s="80">
        <f t="shared" si="250"/>
        <v>0</v>
      </c>
      <c r="AE51" s="49">
        <f t="shared" si="251"/>
        <v>0</v>
      </c>
      <c r="AF51" s="78"/>
      <c r="AG51" s="71"/>
      <c r="AH51" s="71"/>
      <c r="AI51" s="71"/>
      <c r="AJ51" s="72"/>
      <c r="AK51" s="72"/>
      <c r="AL51" s="72"/>
      <c r="AM51" s="72"/>
      <c r="AN51" s="74"/>
      <c r="AO51" s="64">
        <f t="shared" si="252"/>
        <v>0</v>
      </c>
      <c r="AP51" s="63">
        <f t="shared" si="253"/>
        <v>0</v>
      </c>
      <c r="AQ51" s="80">
        <f t="shared" si="254"/>
        <v>0</v>
      </c>
      <c r="AR51" s="49">
        <f t="shared" si="255"/>
        <v>0</v>
      </c>
      <c r="AS51" s="78"/>
      <c r="AT51" s="71"/>
      <c r="AU51" s="71"/>
      <c r="AV51" s="72"/>
      <c r="AW51" s="72"/>
      <c r="AX51" s="72"/>
      <c r="AY51" s="72"/>
      <c r="AZ51" s="74"/>
      <c r="BA51" s="64">
        <f t="shared" si="256"/>
        <v>0</v>
      </c>
      <c r="BB51" s="63">
        <f t="shared" si="257"/>
        <v>0</v>
      </c>
      <c r="BC51" s="80">
        <f t="shared" si="258"/>
        <v>0</v>
      </c>
      <c r="BD51" s="49">
        <f t="shared" si="259"/>
        <v>0</v>
      </c>
      <c r="BE51" s="78"/>
      <c r="BF51" s="71"/>
      <c r="BG51" s="71"/>
      <c r="BH51" s="72"/>
      <c r="BI51" s="72"/>
      <c r="BJ51" s="72"/>
      <c r="BK51" s="72"/>
      <c r="BL51" s="74"/>
      <c r="BM51" s="64">
        <f t="shared" si="260"/>
        <v>0</v>
      </c>
      <c r="BN51" s="63">
        <f t="shared" si="261"/>
        <v>0</v>
      </c>
      <c r="BO51" s="80">
        <f t="shared" si="262"/>
        <v>0</v>
      </c>
      <c r="BP51" s="109">
        <f t="shared" si="263"/>
        <v>0</v>
      </c>
      <c r="BQ51" s="1"/>
      <c r="BR51" s="1"/>
      <c r="BS51" s="1"/>
      <c r="BT51" s="2"/>
      <c r="BU51" s="2"/>
      <c r="BV51" s="2"/>
      <c r="BW51" s="2"/>
      <c r="BX51" s="2"/>
      <c r="BY51" s="7">
        <f t="shared" si="264"/>
        <v>0</v>
      </c>
      <c r="BZ51" s="14">
        <f t="shared" si="265"/>
        <v>0</v>
      </c>
      <c r="CA51" s="6">
        <f t="shared" si="266"/>
        <v>0</v>
      </c>
      <c r="CB51" s="15">
        <f t="shared" si="267"/>
        <v>0</v>
      </c>
      <c r="CC51" s="16"/>
      <c r="CD51" s="1"/>
      <c r="CE51" s="2"/>
      <c r="CF51" s="2"/>
      <c r="CG51" s="2"/>
      <c r="CH51" s="2"/>
      <c r="CI51" s="2"/>
      <c r="CJ51" s="7">
        <f t="shared" si="268"/>
        <v>0</v>
      </c>
      <c r="CK51" s="14">
        <f t="shared" si="269"/>
        <v>0</v>
      </c>
      <c r="CL51" s="6">
        <f t="shared" si="270"/>
        <v>0</v>
      </c>
      <c r="CM51" s="15">
        <f t="shared" si="271"/>
        <v>0</v>
      </c>
      <c r="CN51" s="16"/>
      <c r="CO51" s="1"/>
      <c r="CP51" s="2"/>
      <c r="CQ51" s="2"/>
      <c r="CR51" s="2"/>
      <c r="CS51" s="2"/>
      <c r="CT51" s="2"/>
      <c r="CU51" s="7">
        <f t="shared" si="272"/>
        <v>0</v>
      </c>
      <c r="CV51" s="14">
        <f t="shared" si="273"/>
        <v>0</v>
      </c>
      <c r="CW51" s="6">
        <f t="shared" si="274"/>
        <v>0</v>
      </c>
      <c r="CX51" s="15">
        <f t="shared" si="275"/>
        <v>0</v>
      </c>
      <c r="CY51" s="16"/>
      <c r="CZ51" s="1"/>
      <c r="DA51" s="2"/>
      <c r="DB51" s="2"/>
      <c r="DC51" s="2"/>
      <c r="DD51" s="2"/>
      <c r="DE51" s="2"/>
      <c r="DF51" s="7">
        <f t="shared" si="276"/>
        <v>0</v>
      </c>
      <c r="DG51" s="14">
        <f t="shared" si="277"/>
        <v>0</v>
      </c>
      <c r="DH51" s="6">
        <f t="shared" si="278"/>
        <v>0</v>
      </c>
      <c r="DI51" s="15">
        <f t="shared" si="279"/>
        <v>0</v>
      </c>
      <c r="DJ51" s="16"/>
      <c r="DK51" s="1"/>
      <c r="DL51" s="2"/>
      <c r="DM51" s="2"/>
      <c r="DN51" s="2"/>
      <c r="DO51" s="2"/>
      <c r="DP51" s="2"/>
      <c r="DQ51" s="7">
        <f t="shared" si="280"/>
        <v>0</v>
      </c>
      <c r="DR51" s="14">
        <f t="shared" si="281"/>
        <v>0</v>
      </c>
      <c r="DS51" s="6">
        <f t="shared" si="282"/>
        <v>0</v>
      </c>
      <c r="DT51" s="15">
        <f t="shared" si="283"/>
        <v>0</v>
      </c>
      <c r="DU51" s="16"/>
      <c r="DV51" s="1"/>
      <c r="DW51" s="2"/>
      <c r="DX51" s="2"/>
      <c r="DY51" s="2"/>
      <c r="DZ51" s="2"/>
      <c r="EA51" s="2"/>
      <c r="EB51" s="7">
        <f t="shared" si="284"/>
        <v>0</v>
      </c>
      <c r="EC51" s="14">
        <f t="shared" si="285"/>
        <v>0</v>
      </c>
      <c r="ED51" s="6">
        <f t="shared" si="286"/>
        <v>0</v>
      </c>
      <c r="EE51" s="15">
        <f t="shared" si="287"/>
        <v>0</v>
      </c>
      <c r="EF51" s="16"/>
      <c r="EG51" s="1"/>
      <c r="EH51" s="2"/>
      <c r="EI51" s="2"/>
      <c r="EJ51" s="2"/>
      <c r="EK51" s="2"/>
      <c r="EL51" s="2"/>
      <c r="EM51" s="7">
        <f t="shared" si="288"/>
        <v>0</v>
      </c>
      <c r="EN51" s="14">
        <f t="shared" si="289"/>
        <v>0</v>
      </c>
      <c r="EO51" s="6">
        <f t="shared" si="290"/>
        <v>0</v>
      </c>
      <c r="EP51" s="15">
        <f t="shared" si="291"/>
        <v>0</v>
      </c>
      <c r="EQ51" s="16"/>
      <c r="ER51" s="1"/>
      <c r="ES51" s="2"/>
      <c r="ET51" s="2"/>
      <c r="EU51" s="2"/>
      <c r="EV51" s="2"/>
      <c r="EW51" s="2"/>
      <c r="EX51" s="7">
        <f t="shared" si="292"/>
        <v>0</v>
      </c>
      <c r="EY51" s="14">
        <f t="shared" si="293"/>
        <v>0</v>
      </c>
      <c r="EZ51" s="6">
        <f t="shared" si="294"/>
        <v>0</v>
      </c>
      <c r="FA51" s="15">
        <f t="shared" si="295"/>
        <v>0</v>
      </c>
      <c r="FB51" s="16"/>
      <c r="FC51" s="1"/>
      <c r="FD51" s="2"/>
      <c r="FE51" s="2"/>
      <c r="FF51" s="2"/>
      <c r="FG51" s="2"/>
      <c r="FH51" s="2"/>
      <c r="FI51" s="7">
        <f t="shared" si="296"/>
        <v>0</v>
      </c>
      <c r="FJ51" s="14">
        <f t="shared" si="297"/>
        <v>0</v>
      </c>
      <c r="FK51" s="6">
        <f t="shared" si="298"/>
        <v>0</v>
      </c>
      <c r="FL51" s="15">
        <f t="shared" si="299"/>
        <v>0</v>
      </c>
      <c r="FM51" s="16"/>
      <c r="FN51" s="1"/>
      <c r="FO51" s="2"/>
      <c r="FP51" s="2"/>
      <c r="FQ51" s="2"/>
      <c r="FR51" s="2"/>
      <c r="FS51" s="2"/>
      <c r="FT51" s="7">
        <f t="shared" si="300"/>
        <v>0</v>
      </c>
      <c r="FU51" s="14">
        <f t="shared" si="301"/>
        <v>0</v>
      </c>
      <c r="FV51" s="6">
        <f t="shared" si="302"/>
        <v>0</v>
      </c>
      <c r="FW51" s="15">
        <f t="shared" si="303"/>
        <v>0</v>
      </c>
      <c r="FX51" s="16"/>
      <c r="FY51" s="1"/>
      <c r="FZ51" s="2"/>
      <c r="GA51" s="2"/>
      <c r="GB51" s="2"/>
      <c r="GC51" s="2"/>
      <c r="GD51" s="2"/>
      <c r="GE51" s="7">
        <f t="shared" si="304"/>
        <v>0</v>
      </c>
      <c r="GF51" s="14">
        <f t="shared" si="305"/>
        <v>0</v>
      </c>
      <c r="GG51" s="6">
        <f t="shared" si="306"/>
        <v>0</v>
      </c>
      <c r="GH51" s="15">
        <f t="shared" si="307"/>
        <v>0</v>
      </c>
      <c r="GI51" s="16"/>
      <c r="GJ51" s="1"/>
      <c r="GK51" s="2"/>
      <c r="GL51" s="2"/>
      <c r="GM51" s="2"/>
      <c r="GN51" s="2"/>
      <c r="GO51" s="2"/>
      <c r="GP51" s="7">
        <f t="shared" si="308"/>
        <v>0</v>
      </c>
      <c r="GQ51" s="14">
        <f t="shared" si="309"/>
        <v>0</v>
      </c>
      <c r="GR51" s="6">
        <f t="shared" si="310"/>
        <v>0</v>
      </c>
      <c r="GS51" s="15">
        <f t="shared" si="311"/>
        <v>0</v>
      </c>
      <c r="GT51" s="16"/>
      <c r="GU51" s="1"/>
      <c r="GV51" s="2"/>
      <c r="GW51" s="2"/>
      <c r="GX51" s="2"/>
      <c r="GY51" s="2"/>
      <c r="GZ51" s="2"/>
      <c r="HA51" s="7">
        <f t="shared" si="312"/>
        <v>0</v>
      </c>
      <c r="HB51" s="14">
        <f t="shared" si="313"/>
        <v>0</v>
      </c>
      <c r="HC51" s="6">
        <f t="shared" si="314"/>
        <v>0</v>
      </c>
      <c r="HD51" s="15">
        <f t="shared" si="315"/>
        <v>0</v>
      </c>
      <c r="HE51" s="16"/>
      <c r="HF51" s="1"/>
      <c r="HG51" s="2"/>
      <c r="HH51" s="2"/>
      <c r="HI51" s="2"/>
      <c r="HJ51" s="2"/>
      <c r="HK51" s="2"/>
      <c r="HL51" s="7">
        <f t="shared" si="316"/>
        <v>0</v>
      </c>
      <c r="HM51" s="14">
        <f t="shared" si="317"/>
        <v>0</v>
      </c>
      <c r="HN51" s="6">
        <f t="shared" si="318"/>
        <v>0</v>
      </c>
      <c r="HO51" s="15">
        <f t="shared" si="319"/>
        <v>0</v>
      </c>
      <c r="HP51" s="16"/>
      <c r="HQ51" s="1"/>
      <c r="HR51" s="2"/>
      <c r="HS51" s="2"/>
      <c r="HT51" s="2"/>
      <c r="HU51" s="2"/>
      <c r="HV51" s="2"/>
      <c r="HW51" s="7">
        <f t="shared" si="320"/>
        <v>0</v>
      </c>
      <c r="HX51" s="14">
        <f t="shared" si="321"/>
        <v>0</v>
      </c>
      <c r="HY51" s="6">
        <f t="shared" si="322"/>
        <v>0</v>
      </c>
      <c r="HZ51" s="15">
        <f t="shared" si="323"/>
        <v>0</v>
      </c>
      <c r="IA51" s="16"/>
      <c r="IB51" s="1"/>
      <c r="IC51" s="2"/>
      <c r="ID51" s="2"/>
      <c r="IE51" s="2"/>
      <c r="IF51" s="2"/>
      <c r="IG51" s="2"/>
      <c r="IH51" s="7">
        <f t="shared" si="324"/>
        <v>0</v>
      </c>
      <c r="II51" s="14">
        <f t="shared" si="325"/>
        <v>0</v>
      </c>
      <c r="IJ51" s="6">
        <f t="shared" si="326"/>
        <v>0</v>
      </c>
      <c r="IK51" s="114">
        <f t="shared" si="327"/>
        <v>0</v>
      </c>
      <c r="IL51" s="115"/>
    </row>
    <row r="52" spans="1:246" ht="12.75" hidden="1">
      <c r="A52" s="53">
        <v>16</v>
      </c>
      <c r="B52" s="51"/>
      <c r="C52" s="51"/>
      <c r="D52" s="52"/>
      <c r="E52" s="52"/>
      <c r="F52" s="52"/>
      <c r="G52" s="43">
        <f t="shared" si="328"/>
      </c>
      <c r="H52" s="43">
        <f>IF(AND($H$2="Y",J52&gt;0,OR(AND(G52=1,G61=10),AND(G52=2,G86=20),AND(G52=3,G95=30),AND(G52=4,G104=40),AND(G52=5,G113=50),AND(G52=6,G122=60),AND(G52=7,G131=70),AND(G52=8,G140=80),AND(G52=9,G149=90),AND(G52=10,G158=100))),VLOOKUP(J52-1,SortLookup!$A$13:$B$16,2,FALSE),"")</f>
      </c>
      <c r="I52" s="88" t="str">
        <f>IF(ISNA(VLOOKUP(E52,SortLookup!$A$1:$B$5,2,FALSE))," ",VLOOKUP(E52,SortLookup!$A$1:$B$5,2,FALSE))</f>
        <v> </v>
      </c>
      <c r="J52" s="44" t="str">
        <f>IF(ISNA(VLOOKUP(F52,SortLookup!$A$7:$B$11,2,FALSE))," ",VLOOKUP(F52,SortLookup!$A$7:$B$11,2,FALSE))</f>
        <v> </v>
      </c>
      <c r="K52" s="105">
        <f t="shared" si="243"/>
        <v>0</v>
      </c>
      <c r="L52" s="90">
        <f t="shared" si="244"/>
        <v>0</v>
      </c>
      <c r="M52" s="46">
        <f t="shared" si="245"/>
        <v>0</v>
      </c>
      <c r="N52" s="47">
        <f t="shared" si="246"/>
        <v>0</v>
      </c>
      <c r="O52" s="107">
        <f t="shared" si="247"/>
        <v>0</v>
      </c>
      <c r="P52" s="78"/>
      <c r="Q52" s="71"/>
      <c r="R52" s="71"/>
      <c r="S52" s="71"/>
      <c r="T52" s="71"/>
      <c r="U52" s="71"/>
      <c r="V52" s="71"/>
      <c r="W52" s="72"/>
      <c r="X52" s="72"/>
      <c r="Y52" s="72"/>
      <c r="Z52" s="72"/>
      <c r="AA52" s="74"/>
      <c r="AB52" s="64">
        <f t="shared" si="248"/>
        <v>0</v>
      </c>
      <c r="AC52" s="63">
        <f t="shared" si="249"/>
        <v>0</v>
      </c>
      <c r="AD52" s="80">
        <f t="shared" si="250"/>
        <v>0</v>
      </c>
      <c r="AE52" s="49">
        <f t="shared" si="251"/>
        <v>0</v>
      </c>
      <c r="AF52" s="78"/>
      <c r="AG52" s="71"/>
      <c r="AH52" s="71"/>
      <c r="AI52" s="71"/>
      <c r="AJ52" s="72"/>
      <c r="AK52" s="72"/>
      <c r="AL52" s="72"/>
      <c r="AM52" s="72"/>
      <c r="AN52" s="74"/>
      <c r="AO52" s="64">
        <f t="shared" si="252"/>
        <v>0</v>
      </c>
      <c r="AP52" s="63">
        <f t="shared" si="253"/>
        <v>0</v>
      </c>
      <c r="AQ52" s="80">
        <f t="shared" si="254"/>
        <v>0</v>
      </c>
      <c r="AR52" s="49">
        <f t="shared" si="255"/>
        <v>0</v>
      </c>
      <c r="AS52" s="78"/>
      <c r="AT52" s="71"/>
      <c r="AU52" s="71"/>
      <c r="AV52" s="72"/>
      <c r="AW52" s="72"/>
      <c r="AX52" s="72"/>
      <c r="AY52" s="72"/>
      <c r="AZ52" s="74"/>
      <c r="BA52" s="64">
        <f t="shared" si="256"/>
        <v>0</v>
      </c>
      <c r="BB52" s="63">
        <f t="shared" si="257"/>
        <v>0</v>
      </c>
      <c r="BC52" s="80">
        <f t="shared" si="258"/>
        <v>0</v>
      </c>
      <c r="BD52" s="49">
        <f t="shared" si="259"/>
        <v>0</v>
      </c>
      <c r="BE52" s="78"/>
      <c r="BF52" s="71"/>
      <c r="BG52" s="71"/>
      <c r="BH52" s="72"/>
      <c r="BI52" s="72"/>
      <c r="BJ52" s="72"/>
      <c r="BK52" s="72"/>
      <c r="BL52" s="74"/>
      <c r="BM52" s="64">
        <f t="shared" si="260"/>
        <v>0</v>
      </c>
      <c r="BN52" s="63">
        <f t="shared" si="261"/>
        <v>0</v>
      </c>
      <c r="BO52" s="80">
        <f t="shared" si="262"/>
        <v>0</v>
      </c>
      <c r="BP52" s="109">
        <f t="shared" si="263"/>
        <v>0</v>
      </c>
      <c r="BQ52" s="1"/>
      <c r="BR52" s="1"/>
      <c r="BS52" s="1"/>
      <c r="BT52" s="2"/>
      <c r="BU52" s="2"/>
      <c r="BV52" s="2"/>
      <c r="BW52" s="2"/>
      <c r="BX52" s="2"/>
      <c r="BY52" s="7">
        <f t="shared" si="264"/>
        <v>0</v>
      </c>
      <c r="BZ52" s="14">
        <f t="shared" si="265"/>
        <v>0</v>
      </c>
      <c r="CA52" s="6">
        <f t="shared" si="266"/>
        <v>0</v>
      </c>
      <c r="CB52" s="15">
        <f t="shared" si="267"/>
        <v>0</v>
      </c>
      <c r="CC52" s="16"/>
      <c r="CD52" s="1"/>
      <c r="CE52" s="2"/>
      <c r="CF52" s="2"/>
      <c r="CG52" s="2"/>
      <c r="CH52" s="2"/>
      <c r="CI52" s="2"/>
      <c r="CJ52" s="7">
        <f t="shared" si="268"/>
        <v>0</v>
      </c>
      <c r="CK52" s="14">
        <f t="shared" si="269"/>
        <v>0</v>
      </c>
      <c r="CL52" s="6">
        <f t="shared" si="270"/>
        <v>0</v>
      </c>
      <c r="CM52" s="15">
        <f t="shared" si="271"/>
        <v>0</v>
      </c>
      <c r="CN52" s="16"/>
      <c r="CO52" s="1"/>
      <c r="CP52" s="2"/>
      <c r="CQ52" s="2"/>
      <c r="CR52" s="2"/>
      <c r="CS52" s="2"/>
      <c r="CT52" s="2"/>
      <c r="CU52" s="7">
        <f t="shared" si="272"/>
        <v>0</v>
      </c>
      <c r="CV52" s="14">
        <f t="shared" si="273"/>
        <v>0</v>
      </c>
      <c r="CW52" s="6">
        <f t="shared" si="274"/>
        <v>0</v>
      </c>
      <c r="CX52" s="15">
        <f t="shared" si="275"/>
        <v>0</v>
      </c>
      <c r="CY52" s="16"/>
      <c r="CZ52" s="1"/>
      <c r="DA52" s="2"/>
      <c r="DB52" s="2"/>
      <c r="DC52" s="2"/>
      <c r="DD52" s="2"/>
      <c r="DE52" s="2"/>
      <c r="DF52" s="7">
        <f t="shared" si="276"/>
        <v>0</v>
      </c>
      <c r="DG52" s="14">
        <f t="shared" si="277"/>
        <v>0</v>
      </c>
      <c r="DH52" s="6">
        <f t="shared" si="278"/>
        <v>0</v>
      </c>
      <c r="DI52" s="15">
        <f t="shared" si="279"/>
        <v>0</v>
      </c>
      <c r="DJ52" s="16"/>
      <c r="DK52" s="1"/>
      <c r="DL52" s="2"/>
      <c r="DM52" s="2"/>
      <c r="DN52" s="2"/>
      <c r="DO52" s="2"/>
      <c r="DP52" s="2"/>
      <c r="DQ52" s="7">
        <f t="shared" si="280"/>
        <v>0</v>
      </c>
      <c r="DR52" s="14">
        <f t="shared" si="281"/>
        <v>0</v>
      </c>
      <c r="DS52" s="6">
        <f t="shared" si="282"/>
        <v>0</v>
      </c>
      <c r="DT52" s="15">
        <f t="shared" si="283"/>
        <v>0</v>
      </c>
      <c r="DU52" s="16"/>
      <c r="DV52" s="1"/>
      <c r="DW52" s="2"/>
      <c r="DX52" s="2"/>
      <c r="DY52" s="2"/>
      <c r="DZ52" s="2"/>
      <c r="EA52" s="2"/>
      <c r="EB52" s="7">
        <f t="shared" si="284"/>
        <v>0</v>
      </c>
      <c r="EC52" s="14">
        <f t="shared" si="285"/>
        <v>0</v>
      </c>
      <c r="ED52" s="6">
        <f t="shared" si="286"/>
        <v>0</v>
      </c>
      <c r="EE52" s="15">
        <f t="shared" si="287"/>
        <v>0</v>
      </c>
      <c r="EF52" s="16"/>
      <c r="EG52" s="1"/>
      <c r="EH52" s="2"/>
      <c r="EI52" s="2"/>
      <c r="EJ52" s="2"/>
      <c r="EK52" s="2"/>
      <c r="EL52" s="2"/>
      <c r="EM52" s="7">
        <f t="shared" si="288"/>
        <v>0</v>
      </c>
      <c r="EN52" s="14">
        <f t="shared" si="289"/>
        <v>0</v>
      </c>
      <c r="EO52" s="6">
        <f t="shared" si="290"/>
        <v>0</v>
      </c>
      <c r="EP52" s="15">
        <f t="shared" si="291"/>
        <v>0</v>
      </c>
      <c r="EQ52" s="16"/>
      <c r="ER52" s="1"/>
      <c r="ES52" s="2"/>
      <c r="ET52" s="2"/>
      <c r="EU52" s="2"/>
      <c r="EV52" s="2"/>
      <c r="EW52" s="2"/>
      <c r="EX52" s="7">
        <f t="shared" si="292"/>
        <v>0</v>
      </c>
      <c r="EY52" s="14">
        <f t="shared" si="293"/>
        <v>0</v>
      </c>
      <c r="EZ52" s="6">
        <f t="shared" si="294"/>
        <v>0</v>
      </c>
      <c r="FA52" s="15">
        <f t="shared" si="295"/>
        <v>0</v>
      </c>
      <c r="FB52" s="16"/>
      <c r="FC52" s="1"/>
      <c r="FD52" s="2"/>
      <c r="FE52" s="2"/>
      <c r="FF52" s="2"/>
      <c r="FG52" s="2"/>
      <c r="FH52" s="2"/>
      <c r="FI52" s="7">
        <f t="shared" si="296"/>
        <v>0</v>
      </c>
      <c r="FJ52" s="14">
        <f t="shared" si="297"/>
        <v>0</v>
      </c>
      <c r="FK52" s="6">
        <f t="shared" si="298"/>
        <v>0</v>
      </c>
      <c r="FL52" s="15">
        <f t="shared" si="299"/>
        <v>0</v>
      </c>
      <c r="FM52" s="16"/>
      <c r="FN52" s="1"/>
      <c r="FO52" s="2"/>
      <c r="FP52" s="2"/>
      <c r="FQ52" s="2"/>
      <c r="FR52" s="2"/>
      <c r="FS52" s="2"/>
      <c r="FT52" s="7">
        <f t="shared" si="300"/>
        <v>0</v>
      </c>
      <c r="FU52" s="14">
        <f t="shared" si="301"/>
        <v>0</v>
      </c>
      <c r="FV52" s="6">
        <f t="shared" si="302"/>
        <v>0</v>
      </c>
      <c r="FW52" s="15">
        <f t="shared" si="303"/>
        <v>0</v>
      </c>
      <c r="FX52" s="16"/>
      <c r="FY52" s="1"/>
      <c r="FZ52" s="2"/>
      <c r="GA52" s="2"/>
      <c r="GB52" s="2"/>
      <c r="GC52" s="2"/>
      <c r="GD52" s="2"/>
      <c r="GE52" s="7">
        <f t="shared" si="304"/>
        <v>0</v>
      </c>
      <c r="GF52" s="14">
        <f t="shared" si="305"/>
        <v>0</v>
      </c>
      <c r="GG52" s="6">
        <f t="shared" si="306"/>
        <v>0</v>
      </c>
      <c r="GH52" s="15">
        <f t="shared" si="307"/>
        <v>0</v>
      </c>
      <c r="GI52" s="16"/>
      <c r="GJ52" s="1"/>
      <c r="GK52" s="2"/>
      <c r="GL52" s="2"/>
      <c r="GM52" s="2"/>
      <c r="GN52" s="2"/>
      <c r="GO52" s="2"/>
      <c r="GP52" s="7">
        <f t="shared" si="308"/>
        <v>0</v>
      </c>
      <c r="GQ52" s="14">
        <f t="shared" si="309"/>
        <v>0</v>
      </c>
      <c r="GR52" s="6">
        <f t="shared" si="310"/>
        <v>0</v>
      </c>
      <c r="GS52" s="15">
        <f t="shared" si="311"/>
        <v>0</v>
      </c>
      <c r="GT52" s="16"/>
      <c r="GU52" s="1"/>
      <c r="GV52" s="2"/>
      <c r="GW52" s="2"/>
      <c r="GX52" s="2"/>
      <c r="GY52" s="2"/>
      <c r="GZ52" s="2"/>
      <c r="HA52" s="7">
        <f t="shared" si="312"/>
        <v>0</v>
      </c>
      <c r="HB52" s="14">
        <f t="shared" si="313"/>
        <v>0</v>
      </c>
      <c r="HC52" s="6">
        <f t="shared" si="314"/>
        <v>0</v>
      </c>
      <c r="HD52" s="15">
        <f t="shared" si="315"/>
        <v>0</v>
      </c>
      <c r="HE52" s="16"/>
      <c r="HF52" s="1"/>
      <c r="HG52" s="2"/>
      <c r="HH52" s="2"/>
      <c r="HI52" s="2"/>
      <c r="HJ52" s="2"/>
      <c r="HK52" s="2"/>
      <c r="HL52" s="7">
        <f t="shared" si="316"/>
        <v>0</v>
      </c>
      <c r="HM52" s="14">
        <f t="shared" si="317"/>
        <v>0</v>
      </c>
      <c r="HN52" s="6">
        <f t="shared" si="318"/>
        <v>0</v>
      </c>
      <c r="HO52" s="15">
        <f t="shared" si="319"/>
        <v>0</v>
      </c>
      <c r="HP52" s="16"/>
      <c r="HQ52" s="1"/>
      <c r="HR52" s="2"/>
      <c r="HS52" s="2"/>
      <c r="HT52" s="2"/>
      <c r="HU52" s="2"/>
      <c r="HV52" s="2"/>
      <c r="HW52" s="7">
        <f t="shared" si="320"/>
        <v>0</v>
      </c>
      <c r="HX52" s="14">
        <f t="shared" si="321"/>
        <v>0</v>
      </c>
      <c r="HY52" s="6">
        <f t="shared" si="322"/>
        <v>0</v>
      </c>
      <c r="HZ52" s="15">
        <f t="shared" si="323"/>
        <v>0</v>
      </c>
      <c r="IA52" s="16"/>
      <c r="IB52" s="1"/>
      <c r="IC52" s="2"/>
      <c r="ID52" s="2"/>
      <c r="IE52" s="2"/>
      <c r="IF52" s="2"/>
      <c r="IG52" s="2"/>
      <c r="IH52" s="7">
        <f t="shared" si="324"/>
        <v>0</v>
      </c>
      <c r="II52" s="14">
        <f t="shared" si="325"/>
        <v>0</v>
      </c>
      <c r="IJ52" s="6">
        <f t="shared" si="326"/>
        <v>0</v>
      </c>
      <c r="IK52" s="114">
        <f t="shared" si="327"/>
        <v>0</v>
      </c>
      <c r="IL52" s="115"/>
    </row>
    <row r="53" spans="1:246" ht="12.75" hidden="1">
      <c r="A53" s="53">
        <v>17</v>
      </c>
      <c r="B53" s="51"/>
      <c r="C53" s="51"/>
      <c r="D53" s="52"/>
      <c r="E53" s="52"/>
      <c r="F53" s="52"/>
      <c r="G53" s="43">
        <f t="shared" si="328"/>
      </c>
      <c r="H53" s="43">
        <f>IF(AND($H$2="Y",J53&gt;0,OR(AND(G53=1,G77=10),AND(G53=2,G87=20),AND(G53=3,G96=30),AND(G53=4,G105=40),AND(G53=5,G114=50),AND(G53=6,G123=60),AND(G53=7,G132=70),AND(G53=8,G141=80),AND(G53=9,G150=90),AND(G53=10,G159=100))),VLOOKUP(J53-1,SortLookup!$A$13:$B$16,2,FALSE),"")</f>
      </c>
      <c r="I53" s="88" t="str">
        <f>IF(ISNA(VLOOKUP(E53,SortLookup!$A$1:$B$5,2,FALSE))," ",VLOOKUP(E53,SortLookup!$A$1:$B$5,2,FALSE))</f>
        <v> </v>
      </c>
      <c r="J53" s="44" t="str">
        <f>IF(ISNA(VLOOKUP(F53,SortLookup!$A$7:$B$11,2,FALSE))," ",VLOOKUP(F53,SortLookup!$A$7:$B$11,2,FALSE))</f>
        <v> </v>
      </c>
      <c r="K53" s="105">
        <f t="shared" si="243"/>
        <v>0</v>
      </c>
      <c r="L53" s="90">
        <f t="shared" si="244"/>
        <v>0</v>
      </c>
      <c r="M53" s="46">
        <f t="shared" si="245"/>
        <v>0</v>
      </c>
      <c r="N53" s="47">
        <f t="shared" si="246"/>
        <v>0</v>
      </c>
      <c r="O53" s="107">
        <f t="shared" si="247"/>
        <v>0</v>
      </c>
      <c r="P53" s="78"/>
      <c r="Q53" s="71"/>
      <c r="R53" s="71"/>
      <c r="S53" s="71"/>
      <c r="T53" s="71"/>
      <c r="U53" s="71"/>
      <c r="V53" s="71"/>
      <c r="W53" s="72"/>
      <c r="X53" s="72"/>
      <c r="Y53" s="72"/>
      <c r="Z53" s="72"/>
      <c r="AA53" s="74"/>
      <c r="AB53" s="64">
        <f t="shared" si="248"/>
        <v>0</v>
      </c>
      <c r="AC53" s="63">
        <f t="shared" si="249"/>
        <v>0</v>
      </c>
      <c r="AD53" s="80">
        <f t="shared" si="250"/>
        <v>0</v>
      </c>
      <c r="AE53" s="49">
        <f t="shared" si="251"/>
        <v>0</v>
      </c>
      <c r="AF53" s="78"/>
      <c r="AG53" s="71"/>
      <c r="AH53" s="71"/>
      <c r="AI53" s="71"/>
      <c r="AJ53" s="72"/>
      <c r="AK53" s="72"/>
      <c r="AL53" s="72"/>
      <c r="AM53" s="72"/>
      <c r="AN53" s="74"/>
      <c r="AO53" s="64">
        <f t="shared" si="252"/>
        <v>0</v>
      </c>
      <c r="AP53" s="63">
        <f t="shared" si="253"/>
        <v>0</v>
      </c>
      <c r="AQ53" s="80">
        <f t="shared" si="254"/>
        <v>0</v>
      </c>
      <c r="AR53" s="49">
        <f t="shared" si="255"/>
        <v>0</v>
      </c>
      <c r="AS53" s="78"/>
      <c r="AT53" s="71"/>
      <c r="AU53" s="71"/>
      <c r="AV53" s="72"/>
      <c r="AW53" s="72"/>
      <c r="AX53" s="72"/>
      <c r="AY53" s="72"/>
      <c r="AZ53" s="74"/>
      <c r="BA53" s="64">
        <f t="shared" si="256"/>
        <v>0</v>
      </c>
      <c r="BB53" s="63">
        <f t="shared" si="257"/>
        <v>0</v>
      </c>
      <c r="BC53" s="80">
        <f t="shared" si="258"/>
        <v>0</v>
      </c>
      <c r="BD53" s="49">
        <f t="shared" si="259"/>
        <v>0</v>
      </c>
      <c r="BE53" s="78"/>
      <c r="BF53" s="71"/>
      <c r="BG53" s="71"/>
      <c r="BH53" s="72"/>
      <c r="BI53" s="72"/>
      <c r="BJ53" s="72"/>
      <c r="BK53" s="72"/>
      <c r="BL53" s="74"/>
      <c r="BM53" s="64">
        <f t="shared" si="260"/>
        <v>0</v>
      </c>
      <c r="BN53" s="63">
        <f t="shared" si="261"/>
        <v>0</v>
      </c>
      <c r="BO53" s="80">
        <f t="shared" si="262"/>
        <v>0</v>
      </c>
      <c r="BP53" s="109">
        <f t="shared" si="263"/>
        <v>0</v>
      </c>
      <c r="BQ53" s="1"/>
      <c r="BR53" s="1"/>
      <c r="BS53" s="1"/>
      <c r="BT53" s="2"/>
      <c r="BU53" s="2"/>
      <c r="BV53" s="2"/>
      <c r="BW53" s="2"/>
      <c r="BX53" s="2"/>
      <c r="BY53" s="7">
        <f t="shared" si="264"/>
        <v>0</v>
      </c>
      <c r="BZ53" s="14">
        <f t="shared" si="265"/>
        <v>0</v>
      </c>
      <c r="CA53" s="6">
        <f t="shared" si="266"/>
        <v>0</v>
      </c>
      <c r="CB53" s="15">
        <f t="shared" si="267"/>
        <v>0</v>
      </c>
      <c r="CC53" s="16"/>
      <c r="CD53" s="1"/>
      <c r="CE53" s="2"/>
      <c r="CF53" s="2"/>
      <c r="CG53" s="2"/>
      <c r="CH53" s="2"/>
      <c r="CI53" s="2"/>
      <c r="CJ53" s="7">
        <f t="shared" si="268"/>
        <v>0</v>
      </c>
      <c r="CK53" s="14">
        <f t="shared" si="269"/>
        <v>0</v>
      </c>
      <c r="CL53" s="6">
        <f t="shared" si="270"/>
        <v>0</v>
      </c>
      <c r="CM53" s="15">
        <f t="shared" si="271"/>
        <v>0</v>
      </c>
      <c r="CN53" s="16"/>
      <c r="CO53" s="1"/>
      <c r="CP53" s="2"/>
      <c r="CQ53" s="2"/>
      <c r="CR53" s="2"/>
      <c r="CS53" s="2"/>
      <c r="CT53" s="2"/>
      <c r="CU53" s="7">
        <f t="shared" si="272"/>
        <v>0</v>
      </c>
      <c r="CV53" s="14">
        <f t="shared" si="273"/>
        <v>0</v>
      </c>
      <c r="CW53" s="6">
        <f t="shared" si="274"/>
        <v>0</v>
      </c>
      <c r="CX53" s="15">
        <f t="shared" si="275"/>
        <v>0</v>
      </c>
      <c r="CY53" s="16"/>
      <c r="CZ53" s="1"/>
      <c r="DA53" s="2"/>
      <c r="DB53" s="2"/>
      <c r="DC53" s="2"/>
      <c r="DD53" s="2"/>
      <c r="DE53" s="2"/>
      <c r="DF53" s="7">
        <f t="shared" si="276"/>
        <v>0</v>
      </c>
      <c r="DG53" s="14">
        <f t="shared" si="277"/>
        <v>0</v>
      </c>
      <c r="DH53" s="6">
        <f t="shared" si="278"/>
        <v>0</v>
      </c>
      <c r="DI53" s="15">
        <f t="shared" si="279"/>
        <v>0</v>
      </c>
      <c r="DJ53" s="16"/>
      <c r="DK53" s="1"/>
      <c r="DL53" s="2"/>
      <c r="DM53" s="2"/>
      <c r="DN53" s="2"/>
      <c r="DO53" s="2"/>
      <c r="DP53" s="2"/>
      <c r="DQ53" s="7">
        <f t="shared" si="280"/>
        <v>0</v>
      </c>
      <c r="DR53" s="14">
        <f t="shared" si="281"/>
        <v>0</v>
      </c>
      <c r="DS53" s="6">
        <f t="shared" si="282"/>
        <v>0</v>
      </c>
      <c r="DT53" s="15">
        <f t="shared" si="283"/>
        <v>0</v>
      </c>
      <c r="DU53" s="16"/>
      <c r="DV53" s="1"/>
      <c r="DW53" s="2"/>
      <c r="DX53" s="2"/>
      <c r="DY53" s="2"/>
      <c r="DZ53" s="2"/>
      <c r="EA53" s="2"/>
      <c r="EB53" s="7">
        <f t="shared" si="284"/>
        <v>0</v>
      </c>
      <c r="EC53" s="14">
        <f t="shared" si="285"/>
        <v>0</v>
      </c>
      <c r="ED53" s="6">
        <f t="shared" si="286"/>
        <v>0</v>
      </c>
      <c r="EE53" s="15">
        <f t="shared" si="287"/>
        <v>0</v>
      </c>
      <c r="EF53" s="16"/>
      <c r="EG53" s="1"/>
      <c r="EH53" s="2"/>
      <c r="EI53" s="2"/>
      <c r="EJ53" s="2"/>
      <c r="EK53" s="2"/>
      <c r="EL53" s="2"/>
      <c r="EM53" s="7">
        <f t="shared" si="288"/>
        <v>0</v>
      </c>
      <c r="EN53" s="14">
        <f t="shared" si="289"/>
        <v>0</v>
      </c>
      <c r="EO53" s="6">
        <f t="shared" si="290"/>
        <v>0</v>
      </c>
      <c r="EP53" s="15">
        <f t="shared" si="291"/>
        <v>0</v>
      </c>
      <c r="EQ53" s="16"/>
      <c r="ER53" s="1"/>
      <c r="ES53" s="2"/>
      <c r="ET53" s="2"/>
      <c r="EU53" s="2"/>
      <c r="EV53" s="2"/>
      <c r="EW53" s="2"/>
      <c r="EX53" s="7">
        <f t="shared" si="292"/>
        <v>0</v>
      </c>
      <c r="EY53" s="14">
        <f t="shared" si="293"/>
        <v>0</v>
      </c>
      <c r="EZ53" s="6">
        <f t="shared" si="294"/>
        <v>0</v>
      </c>
      <c r="FA53" s="15">
        <f t="shared" si="295"/>
        <v>0</v>
      </c>
      <c r="FB53" s="16"/>
      <c r="FC53" s="1"/>
      <c r="FD53" s="2"/>
      <c r="FE53" s="2"/>
      <c r="FF53" s="2"/>
      <c r="FG53" s="2"/>
      <c r="FH53" s="2"/>
      <c r="FI53" s="7">
        <f t="shared" si="296"/>
        <v>0</v>
      </c>
      <c r="FJ53" s="14">
        <f t="shared" si="297"/>
        <v>0</v>
      </c>
      <c r="FK53" s="6">
        <f t="shared" si="298"/>
        <v>0</v>
      </c>
      <c r="FL53" s="15">
        <f t="shared" si="299"/>
        <v>0</v>
      </c>
      <c r="FM53" s="16"/>
      <c r="FN53" s="1"/>
      <c r="FO53" s="2"/>
      <c r="FP53" s="2"/>
      <c r="FQ53" s="2"/>
      <c r="FR53" s="2"/>
      <c r="FS53" s="2"/>
      <c r="FT53" s="7">
        <f t="shared" si="300"/>
        <v>0</v>
      </c>
      <c r="FU53" s="14">
        <f t="shared" si="301"/>
        <v>0</v>
      </c>
      <c r="FV53" s="6">
        <f t="shared" si="302"/>
        <v>0</v>
      </c>
      <c r="FW53" s="15">
        <f t="shared" si="303"/>
        <v>0</v>
      </c>
      <c r="FX53" s="16"/>
      <c r="FY53" s="1"/>
      <c r="FZ53" s="2"/>
      <c r="GA53" s="2"/>
      <c r="GB53" s="2"/>
      <c r="GC53" s="2"/>
      <c r="GD53" s="2"/>
      <c r="GE53" s="7">
        <f t="shared" si="304"/>
        <v>0</v>
      </c>
      <c r="GF53" s="14">
        <f t="shared" si="305"/>
        <v>0</v>
      </c>
      <c r="GG53" s="6">
        <f t="shared" si="306"/>
        <v>0</v>
      </c>
      <c r="GH53" s="15">
        <f t="shared" si="307"/>
        <v>0</v>
      </c>
      <c r="GI53" s="16"/>
      <c r="GJ53" s="1"/>
      <c r="GK53" s="2"/>
      <c r="GL53" s="2"/>
      <c r="GM53" s="2"/>
      <c r="GN53" s="2"/>
      <c r="GO53" s="2"/>
      <c r="GP53" s="7">
        <f t="shared" si="308"/>
        <v>0</v>
      </c>
      <c r="GQ53" s="14">
        <f t="shared" si="309"/>
        <v>0</v>
      </c>
      <c r="GR53" s="6">
        <f t="shared" si="310"/>
        <v>0</v>
      </c>
      <c r="GS53" s="15">
        <f t="shared" si="311"/>
        <v>0</v>
      </c>
      <c r="GT53" s="16"/>
      <c r="GU53" s="1"/>
      <c r="GV53" s="2"/>
      <c r="GW53" s="2"/>
      <c r="GX53" s="2"/>
      <c r="GY53" s="2"/>
      <c r="GZ53" s="2"/>
      <c r="HA53" s="7">
        <f t="shared" si="312"/>
        <v>0</v>
      </c>
      <c r="HB53" s="14">
        <f t="shared" si="313"/>
        <v>0</v>
      </c>
      <c r="HC53" s="6">
        <f t="shared" si="314"/>
        <v>0</v>
      </c>
      <c r="HD53" s="15">
        <f t="shared" si="315"/>
        <v>0</v>
      </c>
      <c r="HE53" s="16"/>
      <c r="HF53" s="1"/>
      <c r="HG53" s="2"/>
      <c r="HH53" s="2"/>
      <c r="HI53" s="2"/>
      <c r="HJ53" s="2"/>
      <c r="HK53" s="2"/>
      <c r="HL53" s="7">
        <f t="shared" si="316"/>
        <v>0</v>
      </c>
      <c r="HM53" s="14">
        <f t="shared" si="317"/>
        <v>0</v>
      </c>
      <c r="HN53" s="6">
        <f t="shared" si="318"/>
        <v>0</v>
      </c>
      <c r="HO53" s="15">
        <f t="shared" si="319"/>
        <v>0</v>
      </c>
      <c r="HP53" s="16"/>
      <c r="HQ53" s="1"/>
      <c r="HR53" s="2"/>
      <c r="HS53" s="2"/>
      <c r="HT53" s="2"/>
      <c r="HU53" s="2"/>
      <c r="HV53" s="2"/>
      <c r="HW53" s="7">
        <f t="shared" si="320"/>
        <v>0</v>
      </c>
      <c r="HX53" s="14">
        <f t="shared" si="321"/>
        <v>0</v>
      </c>
      <c r="HY53" s="6">
        <f t="shared" si="322"/>
        <v>0</v>
      </c>
      <c r="HZ53" s="15">
        <f t="shared" si="323"/>
        <v>0</v>
      </c>
      <c r="IA53" s="16"/>
      <c r="IB53" s="1"/>
      <c r="IC53" s="2"/>
      <c r="ID53" s="2"/>
      <c r="IE53" s="2"/>
      <c r="IF53" s="2"/>
      <c r="IG53" s="2"/>
      <c r="IH53" s="7">
        <f t="shared" si="324"/>
        <v>0</v>
      </c>
      <c r="II53" s="14">
        <f t="shared" si="325"/>
        <v>0</v>
      </c>
      <c r="IJ53" s="6">
        <f t="shared" si="326"/>
        <v>0</v>
      </c>
      <c r="IK53" s="114">
        <f t="shared" si="327"/>
        <v>0</v>
      </c>
      <c r="IL53" s="115"/>
    </row>
    <row r="54" spans="1:246" ht="12.75" hidden="1">
      <c r="A54" s="53">
        <v>18</v>
      </c>
      <c r="B54" s="51"/>
      <c r="C54" s="51"/>
      <c r="D54" s="52"/>
      <c r="E54" s="52"/>
      <c r="F54" s="52"/>
      <c r="G54" s="43">
        <f t="shared" si="328"/>
      </c>
      <c r="H54" s="43">
        <f>IF(AND($H$2="Y",J54&gt;0,OR(AND(G54=1,G63=10),AND(G54=2,G71=20),AND(G54=3,G80=30),AND(G54=4,G90=40),AND(G54=5,G114=50),AND(G54=6,G123=60),AND(G54=7,G132=70),AND(G54=8,G141=80),AND(G54=9,G150=90),AND(G54=10,G159=100))),VLOOKUP(J54-1,SortLookup!$A$13:$B$16,2,FALSE),"")</f>
      </c>
      <c r="I54" s="88" t="str">
        <f>IF(ISNA(VLOOKUP(E54,SortLookup!$A$1:$B$5,2,FALSE))," ",VLOOKUP(E54,SortLookup!$A$1:$B$5,2,FALSE))</f>
        <v> </v>
      </c>
      <c r="J54" s="44" t="str">
        <f>IF(ISNA(VLOOKUP(F54,SortLookup!$A$7:$B$11,2,FALSE))," ",VLOOKUP(F54,SortLookup!$A$7:$B$11,2,FALSE))</f>
        <v> </v>
      </c>
      <c r="K54" s="105">
        <f t="shared" si="243"/>
        <v>0</v>
      </c>
      <c r="L54" s="90">
        <f t="shared" si="244"/>
        <v>0</v>
      </c>
      <c r="M54" s="46">
        <f t="shared" si="245"/>
        <v>0</v>
      </c>
      <c r="N54" s="47">
        <f t="shared" si="246"/>
        <v>0</v>
      </c>
      <c r="O54" s="107">
        <f t="shared" si="247"/>
        <v>0</v>
      </c>
      <c r="P54" s="78"/>
      <c r="Q54" s="71"/>
      <c r="R54" s="71"/>
      <c r="S54" s="71"/>
      <c r="T54" s="71"/>
      <c r="U54" s="71"/>
      <c r="V54" s="71"/>
      <c r="W54" s="72"/>
      <c r="X54" s="72"/>
      <c r="Y54" s="72"/>
      <c r="Z54" s="72"/>
      <c r="AA54" s="74"/>
      <c r="AB54" s="64">
        <f t="shared" si="248"/>
        <v>0</v>
      </c>
      <c r="AC54" s="63">
        <f t="shared" si="249"/>
        <v>0</v>
      </c>
      <c r="AD54" s="80">
        <f t="shared" si="250"/>
        <v>0</v>
      </c>
      <c r="AE54" s="49">
        <f t="shared" si="251"/>
        <v>0</v>
      </c>
      <c r="AF54" s="78"/>
      <c r="AG54" s="71"/>
      <c r="AH54" s="71"/>
      <c r="AI54" s="71"/>
      <c r="AJ54" s="72"/>
      <c r="AK54" s="72"/>
      <c r="AL54" s="72"/>
      <c r="AM54" s="72"/>
      <c r="AN54" s="74"/>
      <c r="AO54" s="64">
        <f t="shared" si="252"/>
        <v>0</v>
      </c>
      <c r="AP54" s="63">
        <f t="shared" si="253"/>
        <v>0</v>
      </c>
      <c r="AQ54" s="80">
        <f t="shared" si="254"/>
        <v>0</v>
      </c>
      <c r="AR54" s="49">
        <f t="shared" si="255"/>
        <v>0</v>
      </c>
      <c r="AS54" s="78"/>
      <c r="AT54" s="71"/>
      <c r="AU54" s="71"/>
      <c r="AV54" s="72"/>
      <c r="AW54" s="72"/>
      <c r="AX54" s="72"/>
      <c r="AY54" s="72"/>
      <c r="AZ54" s="74"/>
      <c r="BA54" s="64">
        <f t="shared" si="256"/>
        <v>0</v>
      </c>
      <c r="BB54" s="63">
        <f t="shared" si="257"/>
        <v>0</v>
      </c>
      <c r="BC54" s="80">
        <f t="shared" si="258"/>
        <v>0</v>
      </c>
      <c r="BD54" s="49">
        <f t="shared" si="259"/>
        <v>0</v>
      </c>
      <c r="BE54" s="78"/>
      <c r="BF54" s="71"/>
      <c r="BG54" s="71"/>
      <c r="BH54" s="72"/>
      <c r="BI54" s="72"/>
      <c r="BJ54" s="72"/>
      <c r="BK54" s="72"/>
      <c r="BL54" s="74"/>
      <c r="BM54" s="64">
        <f t="shared" si="260"/>
        <v>0</v>
      </c>
      <c r="BN54" s="63">
        <f t="shared" si="261"/>
        <v>0</v>
      </c>
      <c r="BO54" s="80">
        <f t="shared" si="262"/>
        <v>0</v>
      </c>
      <c r="BP54" s="109">
        <f t="shared" si="263"/>
        <v>0</v>
      </c>
      <c r="BQ54" s="1"/>
      <c r="BR54" s="1"/>
      <c r="BS54" s="1"/>
      <c r="BT54" s="2"/>
      <c r="BU54" s="2"/>
      <c r="BV54" s="2"/>
      <c r="BW54" s="2"/>
      <c r="BX54" s="2"/>
      <c r="BY54" s="7">
        <f t="shared" si="264"/>
        <v>0</v>
      </c>
      <c r="BZ54" s="14">
        <f t="shared" si="265"/>
        <v>0</v>
      </c>
      <c r="CA54" s="6">
        <f t="shared" si="266"/>
        <v>0</v>
      </c>
      <c r="CB54" s="15">
        <f t="shared" si="267"/>
        <v>0</v>
      </c>
      <c r="CC54" s="16"/>
      <c r="CD54" s="1"/>
      <c r="CE54" s="2"/>
      <c r="CF54" s="2"/>
      <c r="CG54" s="2"/>
      <c r="CH54" s="2"/>
      <c r="CI54" s="2"/>
      <c r="CJ54" s="7">
        <f t="shared" si="268"/>
        <v>0</v>
      </c>
      <c r="CK54" s="14">
        <f t="shared" si="269"/>
        <v>0</v>
      </c>
      <c r="CL54" s="6">
        <f t="shared" si="270"/>
        <v>0</v>
      </c>
      <c r="CM54" s="15">
        <f t="shared" si="271"/>
        <v>0</v>
      </c>
      <c r="CN54" s="16"/>
      <c r="CO54" s="1"/>
      <c r="CP54" s="2"/>
      <c r="CQ54" s="2"/>
      <c r="CR54" s="2"/>
      <c r="CS54" s="2"/>
      <c r="CT54" s="2"/>
      <c r="CU54" s="7">
        <f t="shared" si="272"/>
        <v>0</v>
      </c>
      <c r="CV54" s="14">
        <f t="shared" si="273"/>
        <v>0</v>
      </c>
      <c r="CW54" s="6">
        <f t="shared" si="274"/>
        <v>0</v>
      </c>
      <c r="CX54" s="15">
        <f t="shared" si="275"/>
        <v>0</v>
      </c>
      <c r="CY54" s="16"/>
      <c r="CZ54" s="1"/>
      <c r="DA54" s="2"/>
      <c r="DB54" s="2"/>
      <c r="DC54" s="2"/>
      <c r="DD54" s="2"/>
      <c r="DE54" s="2"/>
      <c r="DF54" s="7">
        <f t="shared" si="276"/>
        <v>0</v>
      </c>
      <c r="DG54" s="14">
        <f t="shared" si="277"/>
        <v>0</v>
      </c>
      <c r="DH54" s="6">
        <f t="shared" si="278"/>
        <v>0</v>
      </c>
      <c r="DI54" s="15">
        <f t="shared" si="279"/>
        <v>0</v>
      </c>
      <c r="DJ54" s="16"/>
      <c r="DK54" s="1"/>
      <c r="DL54" s="2"/>
      <c r="DM54" s="2"/>
      <c r="DN54" s="2"/>
      <c r="DO54" s="2"/>
      <c r="DP54" s="2"/>
      <c r="DQ54" s="7">
        <f t="shared" si="280"/>
        <v>0</v>
      </c>
      <c r="DR54" s="14">
        <f t="shared" si="281"/>
        <v>0</v>
      </c>
      <c r="DS54" s="6">
        <f t="shared" si="282"/>
        <v>0</v>
      </c>
      <c r="DT54" s="15">
        <f t="shared" si="283"/>
        <v>0</v>
      </c>
      <c r="DU54" s="16"/>
      <c r="DV54" s="1"/>
      <c r="DW54" s="2"/>
      <c r="DX54" s="2"/>
      <c r="DY54" s="2"/>
      <c r="DZ54" s="2"/>
      <c r="EA54" s="2"/>
      <c r="EB54" s="7">
        <f t="shared" si="284"/>
        <v>0</v>
      </c>
      <c r="EC54" s="14">
        <f t="shared" si="285"/>
        <v>0</v>
      </c>
      <c r="ED54" s="6">
        <f t="shared" si="286"/>
        <v>0</v>
      </c>
      <c r="EE54" s="15">
        <f t="shared" si="287"/>
        <v>0</v>
      </c>
      <c r="EF54" s="16"/>
      <c r="EG54" s="1"/>
      <c r="EH54" s="2"/>
      <c r="EI54" s="2"/>
      <c r="EJ54" s="2"/>
      <c r="EK54" s="2"/>
      <c r="EL54" s="2"/>
      <c r="EM54" s="7">
        <f t="shared" si="288"/>
        <v>0</v>
      </c>
      <c r="EN54" s="14">
        <f t="shared" si="289"/>
        <v>0</v>
      </c>
      <c r="EO54" s="6">
        <f t="shared" si="290"/>
        <v>0</v>
      </c>
      <c r="EP54" s="15">
        <f t="shared" si="291"/>
        <v>0</v>
      </c>
      <c r="EQ54" s="16"/>
      <c r="ER54" s="1"/>
      <c r="ES54" s="2"/>
      <c r="ET54" s="2"/>
      <c r="EU54" s="2"/>
      <c r="EV54" s="2"/>
      <c r="EW54" s="2"/>
      <c r="EX54" s="7">
        <f t="shared" si="292"/>
        <v>0</v>
      </c>
      <c r="EY54" s="14">
        <f t="shared" si="293"/>
        <v>0</v>
      </c>
      <c r="EZ54" s="6">
        <f t="shared" si="294"/>
        <v>0</v>
      </c>
      <c r="FA54" s="15">
        <f t="shared" si="295"/>
        <v>0</v>
      </c>
      <c r="FB54" s="16"/>
      <c r="FC54" s="1"/>
      <c r="FD54" s="2"/>
      <c r="FE54" s="2"/>
      <c r="FF54" s="2"/>
      <c r="FG54" s="2"/>
      <c r="FH54" s="2"/>
      <c r="FI54" s="7">
        <f t="shared" si="296"/>
        <v>0</v>
      </c>
      <c r="FJ54" s="14">
        <f t="shared" si="297"/>
        <v>0</v>
      </c>
      <c r="FK54" s="6">
        <f t="shared" si="298"/>
        <v>0</v>
      </c>
      <c r="FL54" s="15">
        <f t="shared" si="299"/>
        <v>0</v>
      </c>
      <c r="FM54" s="16"/>
      <c r="FN54" s="1"/>
      <c r="FO54" s="2"/>
      <c r="FP54" s="2"/>
      <c r="FQ54" s="2"/>
      <c r="FR54" s="2"/>
      <c r="FS54" s="2"/>
      <c r="FT54" s="7">
        <f t="shared" si="300"/>
        <v>0</v>
      </c>
      <c r="FU54" s="14">
        <f t="shared" si="301"/>
        <v>0</v>
      </c>
      <c r="FV54" s="6">
        <f t="shared" si="302"/>
        <v>0</v>
      </c>
      <c r="FW54" s="15">
        <f t="shared" si="303"/>
        <v>0</v>
      </c>
      <c r="FX54" s="16"/>
      <c r="FY54" s="1"/>
      <c r="FZ54" s="2"/>
      <c r="GA54" s="2"/>
      <c r="GB54" s="2"/>
      <c r="GC54" s="2"/>
      <c r="GD54" s="2"/>
      <c r="GE54" s="7">
        <f t="shared" si="304"/>
        <v>0</v>
      </c>
      <c r="GF54" s="14">
        <f t="shared" si="305"/>
        <v>0</v>
      </c>
      <c r="GG54" s="6">
        <f t="shared" si="306"/>
        <v>0</v>
      </c>
      <c r="GH54" s="15">
        <f t="shared" si="307"/>
        <v>0</v>
      </c>
      <c r="GI54" s="16"/>
      <c r="GJ54" s="1"/>
      <c r="GK54" s="2"/>
      <c r="GL54" s="2"/>
      <c r="GM54" s="2"/>
      <c r="GN54" s="2"/>
      <c r="GO54" s="2"/>
      <c r="GP54" s="7">
        <f t="shared" si="308"/>
        <v>0</v>
      </c>
      <c r="GQ54" s="14">
        <f t="shared" si="309"/>
        <v>0</v>
      </c>
      <c r="GR54" s="6">
        <f t="shared" si="310"/>
        <v>0</v>
      </c>
      <c r="GS54" s="15">
        <f t="shared" si="311"/>
        <v>0</v>
      </c>
      <c r="GT54" s="16"/>
      <c r="GU54" s="1"/>
      <c r="GV54" s="2"/>
      <c r="GW54" s="2"/>
      <c r="GX54" s="2"/>
      <c r="GY54" s="2"/>
      <c r="GZ54" s="2"/>
      <c r="HA54" s="7">
        <f t="shared" si="312"/>
        <v>0</v>
      </c>
      <c r="HB54" s="14">
        <f t="shared" si="313"/>
        <v>0</v>
      </c>
      <c r="HC54" s="6">
        <f t="shared" si="314"/>
        <v>0</v>
      </c>
      <c r="HD54" s="15">
        <f t="shared" si="315"/>
        <v>0</v>
      </c>
      <c r="HE54" s="16"/>
      <c r="HF54" s="1"/>
      <c r="HG54" s="2"/>
      <c r="HH54" s="2"/>
      <c r="HI54" s="2"/>
      <c r="HJ54" s="2"/>
      <c r="HK54" s="2"/>
      <c r="HL54" s="7">
        <f t="shared" si="316"/>
        <v>0</v>
      </c>
      <c r="HM54" s="14">
        <f t="shared" si="317"/>
        <v>0</v>
      </c>
      <c r="HN54" s="6">
        <f t="shared" si="318"/>
        <v>0</v>
      </c>
      <c r="HO54" s="15">
        <f t="shared" si="319"/>
        <v>0</v>
      </c>
      <c r="HP54" s="16"/>
      <c r="HQ54" s="1"/>
      <c r="HR54" s="2"/>
      <c r="HS54" s="2"/>
      <c r="HT54" s="2"/>
      <c r="HU54" s="2"/>
      <c r="HV54" s="2"/>
      <c r="HW54" s="7">
        <f t="shared" si="320"/>
        <v>0</v>
      </c>
      <c r="HX54" s="14">
        <f t="shared" si="321"/>
        <v>0</v>
      </c>
      <c r="HY54" s="6">
        <f t="shared" si="322"/>
        <v>0</v>
      </c>
      <c r="HZ54" s="15">
        <f t="shared" si="323"/>
        <v>0</v>
      </c>
      <c r="IA54" s="16"/>
      <c r="IB54" s="1"/>
      <c r="IC54" s="2"/>
      <c r="ID54" s="2"/>
      <c r="IE54" s="2"/>
      <c r="IF54" s="2"/>
      <c r="IG54" s="2"/>
      <c r="IH54" s="7">
        <f t="shared" si="324"/>
        <v>0</v>
      </c>
      <c r="II54" s="14">
        <f t="shared" si="325"/>
        <v>0</v>
      </c>
      <c r="IJ54" s="6">
        <f t="shared" si="326"/>
        <v>0</v>
      </c>
      <c r="IK54" s="114">
        <f t="shared" si="327"/>
        <v>0</v>
      </c>
      <c r="IL54" s="115"/>
    </row>
    <row r="55" spans="1:246" ht="12.75" hidden="1">
      <c r="A55" s="53">
        <v>19</v>
      </c>
      <c r="B55" s="51"/>
      <c r="C55" s="51"/>
      <c r="D55" s="52"/>
      <c r="E55" s="52"/>
      <c r="F55" s="52"/>
      <c r="G55" s="43">
        <f>IF(AND(OR($G$2="Y",$H$2="Y"),I55&lt;5,J55&lt;5),IF(AND(I55=#REF!,J55=#REF!),#REF!+1,1),"")</f>
      </c>
      <c r="H55" s="43">
        <f>IF(AND($H$2="Y",J55&gt;0,OR(AND(G55=1,G79=10),AND(G55=2,G89=20),AND(G55=3,G98=30),AND(G55=4,G107=40),AND(G55=5,G116=50),AND(G55=6,G125=60),AND(G55=7,G134=70),AND(G55=8,G143=80),AND(G55=9,G152=90),AND(G55=10,G161=100))),VLOOKUP(J55-1,SortLookup!$A$13:$B$16,2,FALSE),"")</f>
      </c>
      <c r="I55" s="88" t="str">
        <f>IF(ISNA(VLOOKUP(E55,SortLookup!$A$1:$B$5,2,FALSE))," ",VLOOKUP(E55,SortLookup!$A$1:$B$5,2,FALSE))</f>
        <v> </v>
      </c>
      <c r="J55" s="44" t="str">
        <f>IF(ISNA(VLOOKUP(F55,SortLookup!$A$7:$B$11,2,FALSE))," ",VLOOKUP(F55,SortLookup!$A$7:$B$11,2,FALSE))</f>
        <v> </v>
      </c>
      <c r="K55" s="105">
        <f t="shared" si="243"/>
        <v>0</v>
      </c>
      <c r="L55" s="90">
        <f t="shared" si="244"/>
        <v>0</v>
      </c>
      <c r="M55" s="46">
        <f t="shared" si="245"/>
        <v>0</v>
      </c>
      <c r="N55" s="47">
        <f t="shared" si="246"/>
        <v>0</v>
      </c>
      <c r="O55" s="107">
        <f t="shared" si="247"/>
        <v>0</v>
      </c>
      <c r="P55" s="78"/>
      <c r="Q55" s="71"/>
      <c r="R55" s="71"/>
      <c r="S55" s="71"/>
      <c r="T55" s="71"/>
      <c r="U55" s="71"/>
      <c r="V55" s="71"/>
      <c r="W55" s="72"/>
      <c r="X55" s="72"/>
      <c r="Y55" s="72"/>
      <c r="Z55" s="72"/>
      <c r="AA55" s="74"/>
      <c r="AB55" s="64">
        <f t="shared" si="248"/>
        <v>0</v>
      </c>
      <c r="AC55" s="63">
        <f t="shared" si="249"/>
        <v>0</v>
      </c>
      <c r="AD55" s="80">
        <f t="shared" si="250"/>
        <v>0</v>
      </c>
      <c r="AE55" s="49">
        <f t="shared" si="251"/>
        <v>0</v>
      </c>
      <c r="AF55" s="78"/>
      <c r="AG55" s="71"/>
      <c r="AH55" s="71"/>
      <c r="AI55" s="71"/>
      <c r="AJ55" s="72"/>
      <c r="AK55" s="72"/>
      <c r="AL55" s="72"/>
      <c r="AM55" s="72"/>
      <c r="AN55" s="74"/>
      <c r="AO55" s="64">
        <f t="shared" si="252"/>
        <v>0</v>
      </c>
      <c r="AP55" s="63">
        <f t="shared" si="253"/>
        <v>0</v>
      </c>
      <c r="AQ55" s="80">
        <f t="shared" si="254"/>
        <v>0</v>
      </c>
      <c r="AR55" s="49">
        <f t="shared" si="255"/>
        <v>0</v>
      </c>
      <c r="AS55" s="78"/>
      <c r="AT55" s="71"/>
      <c r="AU55" s="71"/>
      <c r="AV55" s="72"/>
      <c r="AW55" s="72"/>
      <c r="AX55" s="72"/>
      <c r="AY55" s="72"/>
      <c r="AZ55" s="74"/>
      <c r="BA55" s="64">
        <f t="shared" si="256"/>
        <v>0</v>
      </c>
      <c r="BB55" s="63">
        <f t="shared" si="257"/>
        <v>0</v>
      </c>
      <c r="BC55" s="80">
        <f t="shared" si="258"/>
        <v>0</v>
      </c>
      <c r="BD55" s="49">
        <f t="shared" si="259"/>
        <v>0</v>
      </c>
      <c r="BE55" s="78"/>
      <c r="BF55" s="71"/>
      <c r="BG55" s="71"/>
      <c r="BH55" s="72"/>
      <c r="BI55" s="72"/>
      <c r="BJ55" s="72"/>
      <c r="BK55" s="72"/>
      <c r="BL55" s="74"/>
      <c r="BM55" s="64">
        <f t="shared" si="260"/>
        <v>0</v>
      </c>
      <c r="BN55" s="63">
        <f t="shared" si="261"/>
        <v>0</v>
      </c>
      <c r="BO55" s="80">
        <f t="shared" si="262"/>
        <v>0</v>
      </c>
      <c r="BP55" s="109">
        <f t="shared" si="263"/>
        <v>0</v>
      </c>
      <c r="BQ55" s="1"/>
      <c r="BR55" s="1"/>
      <c r="BS55" s="1"/>
      <c r="BT55" s="2"/>
      <c r="BU55" s="2"/>
      <c r="BV55" s="2"/>
      <c r="BW55" s="2"/>
      <c r="BX55" s="2"/>
      <c r="BY55" s="7">
        <f t="shared" si="264"/>
        <v>0</v>
      </c>
      <c r="BZ55" s="14">
        <f t="shared" si="265"/>
        <v>0</v>
      </c>
      <c r="CA55" s="6">
        <f t="shared" si="266"/>
        <v>0</v>
      </c>
      <c r="CB55" s="15">
        <f t="shared" si="267"/>
        <v>0</v>
      </c>
      <c r="CC55" s="16"/>
      <c r="CD55" s="1"/>
      <c r="CE55" s="2"/>
      <c r="CF55" s="2"/>
      <c r="CG55" s="2"/>
      <c r="CH55" s="2"/>
      <c r="CI55" s="2"/>
      <c r="CJ55" s="7">
        <f t="shared" si="268"/>
        <v>0</v>
      </c>
      <c r="CK55" s="14">
        <f t="shared" si="269"/>
        <v>0</v>
      </c>
      <c r="CL55" s="6">
        <f t="shared" si="270"/>
        <v>0</v>
      </c>
      <c r="CM55" s="15">
        <f t="shared" si="271"/>
        <v>0</v>
      </c>
      <c r="CN55" s="16"/>
      <c r="CO55" s="1"/>
      <c r="CP55" s="2"/>
      <c r="CQ55" s="2"/>
      <c r="CR55" s="2"/>
      <c r="CS55" s="2"/>
      <c r="CT55" s="2"/>
      <c r="CU55" s="7">
        <f t="shared" si="272"/>
        <v>0</v>
      </c>
      <c r="CV55" s="14">
        <f t="shared" si="273"/>
        <v>0</v>
      </c>
      <c r="CW55" s="6">
        <f t="shared" si="274"/>
        <v>0</v>
      </c>
      <c r="CX55" s="15">
        <f t="shared" si="275"/>
        <v>0</v>
      </c>
      <c r="CY55" s="16"/>
      <c r="CZ55" s="1"/>
      <c r="DA55" s="2"/>
      <c r="DB55" s="2"/>
      <c r="DC55" s="2"/>
      <c r="DD55" s="2"/>
      <c r="DE55" s="2"/>
      <c r="DF55" s="7">
        <f t="shared" si="276"/>
        <v>0</v>
      </c>
      <c r="DG55" s="14">
        <f t="shared" si="277"/>
        <v>0</v>
      </c>
      <c r="DH55" s="6">
        <f t="shared" si="278"/>
        <v>0</v>
      </c>
      <c r="DI55" s="15">
        <f t="shared" si="279"/>
        <v>0</v>
      </c>
      <c r="DJ55" s="16"/>
      <c r="DK55" s="1"/>
      <c r="DL55" s="2"/>
      <c r="DM55" s="2"/>
      <c r="DN55" s="2"/>
      <c r="DO55" s="2"/>
      <c r="DP55" s="2"/>
      <c r="DQ55" s="7">
        <f t="shared" si="280"/>
        <v>0</v>
      </c>
      <c r="DR55" s="14">
        <f t="shared" si="281"/>
        <v>0</v>
      </c>
      <c r="DS55" s="6">
        <f t="shared" si="282"/>
        <v>0</v>
      </c>
      <c r="DT55" s="15">
        <f t="shared" si="283"/>
        <v>0</v>
      </c>
      <c r="DU55" s="16"/>
      <c r="DV55" s="1"/>
      <c r="DW55" s="2"/>
      <c r="DX55" s="2"/>
      <c r="DY55" s="2"/>
      <c r="DZ55" s="2"/>
      <c r="EA55" s="2"/>
      <c r="EB55" s="7">
        <f t="shared" si="284"/>
        <v>0</v>
      </c>
      <c r="EC55" s="14">
        <f t="shared" si="285"/>
        <v>0</v>
      </c>
      <c r="ED55" s="6">
        <f t="shared" si="286"/>
        <v>0</v>
      </c>
      <c r="EE55" s="15">
        <f t="shared" si="287"/>
        <v>0</v>
      </c>
      <c r="EF55" s="16"/>
      <c r="EG55" s="1"/>
      <c r="EH55" s="2"/>
      <c r="EI55" s="2"/>
      <c r="EJ55" s="2"/>
      <c r="EK55" s="2"/>
      <c r="EL55" s="2"/>
      <c r="EM55" s="7">
        <f t="shared" si="288"/>
        <v>0</v>
      </c>
      <c r="EN55" s="14">
        <f t="shared" si="289"/>
        <v>0</v>
      </c>
      <c r="EO55" s="6">
        <f t="shared" si="290"/>
        <v>0</v>
      </c>
      <c r="EP55" s="15">
        <f t="shared" si="291"/>
        <v>0</v>
      </c>
      <c r="EQ55" s="16"/>
      <c r="ER55" s="1"/>
      <c r="ES55" s="2"/>
      <c r="ET55" s="2"/>
      <c r="EU55" s="2"/>
      <c r="EV55" s="2"/>
      <c r="EW55" s="2"/>
      <c r="EX55" s="7">
        <f t="shared" si="292"/>
        <v>0</v>
      </c>
      <c r="EY55" s="14">
        <f t="shared" si="293"/>
        <v>0</v>
      </c>
      <c r="EZ55" s="6">
        <f t="shared" si="294"/>
        <v>0</v>
      </c>
      <c r="FA55" s="15">
        <f t="shared" si="295"/>
        <v>0</v>
      </c>
      <c r="FB55" s="16"/>
      <c r="FC55" s="1"/>
      <c r="FD55" s="2"/>
      <c r="FE55" s="2"/>
      <c r="FF55" s="2"/>
      <c r="FG55" s="2"/>
      <c r="FH55" s="2"/>
      <c r="FI55" s="7">
        <f t="shared" si="296"/>
        <v>0</v>
      </c>
      <c r="FJ55" s="14">
        <f t="shared" si="297"/>
        <v>0</v>
      </c>
      <c r="FK55" s="6">
        <f t="shared" si="298"/>
        <v>0</v>
      </c>
      <c r="FL55" s="15">
        <f t="shared" si="299"/>
        <v>0</v>
      </c>
      <c r="FM55" s="16"/>
      <c r="FN55" s="1"/>
      <c r="FO55" s="2"/>
      <c r="FP55" s="2"/>
      <c r="FQ55" s="2"/>
      <c r="FR55" s="2"/>
      <c r="FS55" s="2"/>
      <c r="FT55" s="7">
        <f t="shared" si="300"/>
        <v>0</v>
      </c>
      <c r="FU55" s="14">
        <f t="shared" si="301"/>
        <v>0</v>
      </c>
      <c r="FV55" s="6">
        <f t="shared" si="302"/>
        <v>0</v>
      </c>
      <c r="FW55" s="15">
        <f t="shared" si="303"/>
        <v>0</v>
      </c>
      <c r="FX55" s="16"/>
      <c r="FY55" s="1"/>
      <c r="FZ55" s="2"/>
      <c r="GA55" s="2"/>
      <c r="GB55" s="2"/>
      <c r="GC55" s="2"/>
      <c r="GD55" s="2"/>
      <c r="GE55" s="7">
        <f t="shared" si="304"/>
        <v>0</v>
      </c>
      <c r="GF55" s="14">
        <f t="shared" si="305"/>
        <v>0</v>
      </c>
      <c r="GG55" s="6">
        <f t="shared" si="306"/>
        <v>0</v>
      </c>
      <c r="GH55" s="15">
        <f t="shared" si="307"/>
        <v>0</v>
      </c>
      <c r="GI55" s="16"/>
      <c r="GJ55" s="1"/>
      <c r="GK55" s="2"/>
      <c r="GL55" s="2"/>
      <c r="GM55" s="2"/>
      <c r="GN55" s="2"/>
      <c r="GO55" s="2"/>
      <c r="GP55" s="7">
        <f t="shared" si="308"/>
        <v>0</v>
      </c>
      <c r="GQ55" s="14">
        <f t="shared" si="309"/>
        <v>0</v>
      </c>
      <c r="GR55" s="6">
        <f t="shared" si="310"/>
        <v>0</v>
      </c>
      <c r="GS55" s="15">
        <f t="shared" si="311"/>
        <v>0</v>
      </c>
      <c r="GT55" s="16"/>
      <c r="GU55" s="1"/>
      <c r="GV55" s="2"/>
      <c r="GW55" s="2"/>
      <c r="GX55" s="2"/>
      <c r="GY55" s="2"/>
      <c r="GZ55" s="2"/>
      <c r="HA55" s="7">
        <f t="shared" si="312"/>
        <v>0</v>
      </c>
      <c r="HB55" s="14">
        <f t="shared" si="313"/>
        <v>0</v>
      </c>
      <c r="HC55" s="6">
        <f t="shared" si="314"/>
        <v>0</v>
      </c>
      <c r="HD55" s="15">
        <f t="shared" si="315"/>
        <v>0</v>
      </c>
      <c r="HE55" s="16"/>
      <c r="HF55" s="1"/>
      <c r="HG55" s="2"/>
      <c r="HH55" s="2"/>
      <c r="HI55" s="2"/>
      <c r="HJ55" s="2"/>
      <c r="HK55" s="2"/>
      <c r="HL55" s="7">
        <f t="shared" si="316"/>
        <v>0</v>
      </c>
      <c r="HM55" s="14">
        <f t="shared" si="317"/>
        <v>0</v>
      </c>
      <c r="HN55" s="6">
        <f t="shared" si="318"/>
        <v>0</v>
      </c>
      <c r="HO55" s="15">
        <f t="shared" si="319"/>
        <v>0</v>
      </c>
      <c r="HP55" s="16"/>
      <c r="HQ55" s="1"/>
      <c r="HR55" s="2"/>
      <c r="HS55" s="2"/>
      <c r="HT55" s="2"/>
      <c r="HU55" s="2"/>
      <c r="HV55" s="2"/>
      <c r="HW55" s="7">
        <f t="shared" si="320"/>
        <v>0</v>
      </c>
      <c r="HX55" s="14">
        <f t="shared" si="321"/>
        <v>0</v>
      </c>
      <c r="HY55" s="6">
        <f t="shared" si="322"/>
        <v>0</v>
      </c>
      <c r="HZ55" s="15">
        <f t="shared" si="323"/>
        <v>0</v>
      </c>
      <c r="IA55" s="16"/>
      <c r="IB55" s="1"/>
      <c r="IC55" s="2"/>
      <c r="ID55" s="2"/>
      <c r="IE55" s="2"/>
      <c r="IF55" s="2"/>
      <c r="IG55" s="2"/>
      <c r="IH55" s="7">
        <f t="shared" si="324"/>
        <v>0</v>
      </c>
      <c r="II55" s="14">
        <f t="shared" si="325"/>
        <v>0</v>
      </c>
      <c r="IJ55" s="6">
        <f t="shared" si="326"/>
        <v>0</v>
      </c>
      <c r="IK55" s="114">
        <f t="shared" si="327"/>
        <v>0</v>
      </c>
      <c r="IL55" s="115"/>
    </row>
    <row r="56" spans="1:246" ht="12.75" hidden="1">
      <c r="A56" s="53">
        <v>20</v>
      </c>
      <c r="B56" s="51"/>
      <c r="C56" s="51"/>
      <c r="D56" s="52"/>
      <c r="E56" s="52"/>
      <c r="F56" s="52"/>
      <c r="G56" s="43">
        <f aca="true" t="shared" si="329" ref="G56:G64">IF(AND(OR($G$2="Y",$H$2="Y"),I56&lt;5,J56&lt;5),IF(AND(I56=I55,J56=J55),G55+1,1),"")</f>
      </c>
      <c r="H56" s="43">
        <f>IF(AND($H$2="Y",J56&gt;0,OR(AND(G56=1,G80=10),AND(G56=2,G90=20),AND(G56=3,G99=30),AND(G56=4,G108=40),AND(G56=5,G117=50),AND(G56=6,G126=60),AND(G56=7,G135=70),AND(G56=8,G144=80),AND(G56=9,G153=90),AND(G56=10,G162=100))),VLOOKUP(J56-1,SortLookup!$A$13:$B$16,2,FALSE),"")</f>
      </c>
      <c r="I56" s="88" t="str">
        <f>IF(ISNA(VLOOKUP(E56,SortLookup!$A$1:$B$5,2,FALSE))," ",VLOOKUP(E56,SortLookup!$A$1:$B$5,2,FALSE))</f>
        <v> </v>
      </c>
      <c r="J56" s="44" t="str">
        <f>IF(ISNA(VLOOKUP(F56,SortLookup!$A$7:$B$11,2,FALSE))," ",VLOOKUP(F56,SortLookup!$A$7:$B$11,2,FALSE))</f>
        <v> </v>
      </c>
      <c r="K56" s="105">
        <f t="shared" si="243"/>
        <v>0</v>
      </c>
      <c r="L56" s="90">
        <f t="shared" si="244"/>
        <v>0</v>
      </c>
      <c r="M56" s="46">
        <f t="shared" si="245"/>
        <v>0</v>
      </c>
      <c r="N56" s="47">
        <f t="shared" si="246"/>
        <v>0</v>
      </c>
      <c r="O56" s="107">
        <f t="shared" si="247"/>
        <v>0</v>
      </c>
      <c r="P56" s="78"/>
      <c r="Q56" s="71"/>
      <c r="R56" s="71"/>
      <c r="S56" s="71"/>
      <c r="T56" s="71"/>
      <c r="U56" s="71"/>
      <c r="V56" s="71"/>
      <c r="W56" s="72"/>
      <c r="X56" s="72"/>
      <c r="Y56" s="72"/>
      <c r="Z56" s="72"/>
      <c r="AA56" s="74"/>
      <c r="AB56" s="64">
        <f t="shared" si="248"/>
        <v>0</v>
      </c>
      <c r="AC56" s="63">
        <f t="shared" si="249"/>
        <v>0</v>
      </c>
      <c r="AD56" s="80">
        <f t="shared" si="250"/>
        <v>0</v>
      </c>
      <c r="AE56" s="49">
        <f t="shared" si="251"/>
        <v>0</v>
      </c>
      <c r="AF56" s="78"/>
      <c r="AG56" s="71"/>
      <c r="AH56" s="71"/>
      <c r="AI56" s="71"/>
      <c r="AJ56" s="72"/>
      <c r="AK56" s="72"/>
      <c r="AL56" s="72"/>
      <c r="AM56" s="72"/>
      <c r="AN56" s="74"/>
      <c r="AO56" s="64">
        <f t="shared" si="252"/>
        <v>0</v>
      </c>
      <c r="AP56" s="63">
        <f t="shared" si="253"/>
        <v>0</v>
      </c>
      <c r="AQ56" s="80">
        <f t="shared" si="254"/>
        <v>0</v>
      </c>
      <c r="AR56" s="49">
        <f t="shared" si="255"/>
        <v>0</v>
      </c>
      <c r="AS56" s="78"/>
      <c r="AT56" s="71"/>
      <c r="AU56" s="71"/>
      <c r="AV56" s="72"/>
      <c r="AW56" s="72"/>
      <c r="AX56" s="72"/>
      <c r="AY56" s="72"/>
      <c r="AZ56" s="74"/>
      <c r="BA56" s="64">
        <f t="shared" si="256"/>
        <v>0</v>
      </c>
      <c r="BB56" s="63">
        <f t="shared" si="257"/>
        <v>0</v>
      </c>
      <c r="BC56" s="80">
        <f t="shared" si="258"/>
        <v>0</v>
      </c>
      <c r="BD56" s="49">
        <f t="shared" si="259"/>
        <v>0</v>
      </c>
      <c r="BE56" s="78"/>
      <c r="BF56" s="71"/>
      <c r="BG56" s="71"/>
      <c r="BH56" s="72"/>
      <c r="BI56" s="72"/>
      <c r="BJ56" s="72"/>
      <c r="BK56" s="72"/>
      <c r="BL56" s="74"/>
      <c r="BM56" s="64">
        <f t="shared" si="260"/>
        <v>0</v>
      </c>
      <c r="BN56" s="63">
        <f t="shared" si="261"/>
        <v>0</v>
      </c>
      <c r="BO56" s="80">
        <f t="shared" si="262"/>
        <v>0</v>
      </c>
      <c r="BP56" s="109">
        <f t="shared" si="263"/>
        <v>0</v>
      </c>
      <c r="BQ56" s="1"/>
      <c r="BR56" s="1"/>
      <c r="BS56" s="1"/>
      <c r="BT56" s="2"/>
      <c r="BU56" s="2"/>
      <c r="BV56" s="2"/>
      <c r="BW56" s="2"/>
      <c r="BX56" s="2"/>
      <c r="BY56" s="7">
        <f t="shared" si="264"/>
        <v>0</v>
      </c>
      <c r="BZ56" s="14">
        <f t="shared" si="265"/>
        <v>0</v>
      </c>
      <c r="CA56" s="6">
        <f t="shared" si="266"/>
        <v>0</v>
      </c>
      <c r="CB56" s="15">
        <f t="shared" si="267"/>
        <v>0</v>
      </c>
      <c r="CC56" s="16"/>
      <c r="CD56" s="1"/>
      <c r="CE56" s="2"/>
      <c r="CF56" s="2"/>
      <c r="CG56" s="2"/>
      <c r="CH56" s="2"/>
      <c r="CI56" s="2"/>
      <c r="CJ56" s="7">
        <f t="shared" si="268"/>
        <v>0</v>
      </c>
      <c r="CK56" s="14">
        <f t="shared" si="269"/>
        <v>0</v>
      </c>
      <c r="CL56" s="6">
        <f t="shared" si="270"/>
        <v>0</v>
      </c>
      <c r="CM56" s="15">
        <f t="shared" si="271"/>
        <v>0</v>
      </c>
      <c r="CN56" s="16"/>
      <c r="CO56" s="1"/>
      <c r="CP56" s="2"/>
      <c r="CQ56" s="2"/>
      <c r="CR56" s="2"/>
      <c r="CS56" s="2"/>
      <c r="CT56" s="2"/>
      <c r="CU56" s="7">
        <f t="shared" si="272"/>
        <v>0</v>
      </c>
      <c r="CV56" s="14">
        <f t="shared" si="273"/>
        <v>0</v>
      </c>
      <c r="CW56" s="6">
        <f t="shared" si="274"/>
        <v>0</v>
      </c>
      <c r="CX56" s="15">
        <f t="shared" si="275"/>
        <v>0</v>
      </c>
      <c r="CY56" s="16"/>
      <c r="CZ56" s="1"/>
      <c r="DA56" s="2"/>
      <c r="DB56" s="2"/>
      <c r="DC56" s="2"/>
      <c r="DD56" s="2"/>
      <c r="DE56" s="2"/>
      <c r="DF56" s="7">
        <f t="shared" si="276"/>
        <v>0</v>
      </c>
      <c r="DG56" s="14">
        <f t="shared" si="277"/>
        <v>0</v>
      </c>
      <c r="DH56" s="6">
        <f t="shared" si="278"/>
        <v>0</v>
      </c>
      <c r="DI56" s="15">
        <f t="shared" si="279"/>
        <v>0</v>
      </c>
      <c r="DJ56" s="16"/>
      <c r="DK56" s="1"/>
      <c r="DL56" s="2"/>
      <c r="DM56" s="2"/>
      <c r="DN56" s="2"/>
      <c r="DO56" s="2"/>
      <c r="DP56" s="2"/>
      <c r="DQ56" s="7">
        <f t="shared" si="280"/>
        <v>0</v>
      </c>
      <c r="DR56" s="14">
        <f t="shared" si="281"/>
        <v>0</v>
      </c>
      <c r="DS56" s="6">
        <f t="shared" si="282"/>
        <v>0</v>
      </c>
      <c r="DT56" s="15">
        <f t="shared" si="283"/>
        <v>0</v>
      </c>
      <c r="DU56" s="16"/>
      <c r="DV56" s="1"/>
      <c r="DW56" s="2"/>
      <c r="DX56" s="2"/>
      <c r="DY56" s="2"/>
      <c r="DZ56" s="2"/>
      <c r="EA56" s="2"/>
      <c r="EB56" s="7">
        <f t="shared" si="284"/>
        <v>0</v>
      </c>
      <c r="EC56" s="14">
        <f t="shared" si="285"/>
        <v>0</v>
      </c>
      <c r="ED56" s="6">
        <f t="shared" si="286"/>
        <v>0</v>
      </c>
      <c r="EE56" s="15">
        <f t="shared" si="287"/>
        <v>0</v>
      </c>
      <c r="EF56" s="16"/>
      <c r="EG56" s="1"/>
      <c r="EH56" s="2"/>
      <c r="EI56" s="2"/>
      <c r="EJ56" s="2"/>
      <c r="EK56" s="2"/>
      <c r="EL56" s="2"/>
      <c r="EM56" s="7">
        <f t="shared" si="288"/>
        <v>0</v>
      </c>
      <c r="EN56" s="14">
        <f t="shared" si="289"/>
        <v>0</v>
      </c>
      <c r="EO56" s="6">
        <f t="shared" si="290"/>
        <v>0</v>
      </c>
      <c r="EP56" s="15">
        <f t="shared" si="291"/>
        <v>0</v>
      </c>
      <c r="EQ56" s="16"/>
      <c r="ER56" s="1"/>
      <c r="ES56" s="2"/>
      <c r="ET56" s="2"/>
      <c r="EU56" s="2"/>
      <c r="EV56" s="2"/>
      <c r="EW56" s="2"/>
      <c r="EX56" s="7">
        <f t="shared" si="292"/>
        <v>0</v>
      </c>
      <c r="EY56" s="14">
        <f t="shared" si="293"/>
        <v>0</v>
      </c>
      <c r="EZ56" s="6">
        <f t="shared" si="294"/>
        <v>0</v>
      </c>
      <c r="FA56" s="15">
        <f t="shared" si="295"/>
        <v>0</v>
      </c>
      <c r="FB56" s="16"/>
      <c r="FC56" s="1"/>
      <c r="FD56" s="2"/>
      <c r="FE56" s="2"/>
      <c r="FF56" s="2"/>
      <c r="FG56" s="2"/>
      <c r="FH56" s="2"/>
      <c r="FI56" s="7">
        <f t="shared" si="296"/>
        <v>0</v>
      </c>
      <c r="FJ56" s="14">
        <f t="shared" si="297"/>
        <v>0</v>
      </c>
      <c r="FK56" s="6">
        <f t="shared" si="298"/>
        <v>0</v>
      </c>
      <c r="FL56" s="15">
        <f t="shared" si="299"/>
        <v>0</v>
      </c>
      <c r="FM56" s="16"/>
      <c r="FN56" s="1"/>
      <c r="FO56" s="2"/>
      <c r="FP56" s="2"/>
      <c r="FQ56" s="2"/>
      <c r="FR56" s="2"/>
      <c r="FS56" s="2"/>
      <c r="FT56" s="7">
        <f t="shared" si="300"/>
        <v>0</v>
      </c>
      <c r="FU56" s="14">
        <f t="shared" si="301"/>
        <v>0</v>
      </c>
      <c r="FV56" s="6">
        <f t="shared" si="302"/>
        <v>0</v>
      </c>
      <c r="FW56" s="15">
        <f t="shared" si="303"/>
        <v>0</v>
      </c>
      <c r="FX56" s="16"/>
      <c r="FY56" s="1"/>
      <c r="FZ56" s="2"/>
      <c r="GA56" s="2"/>
      <c r="GB56" s="2"/>
      <c r="GC56" s="2"/>
      <c r="GD56" s="2"/>
      <c r="GE56" s="7">
        <f t="shared" si="304"/>
        <v>0</v>
      </c>
      <c r="GF56" s="14">
        <f t="shared" si="305"/>
        <v>0</v>
      </c>
      <c r="GG56" s="6">
        <f t="shared" si="306"/>
        <v>0</v>
      </c>
      <c r="GH56" s="15">
        <f t="shared" si="307"/>
        <v>0</v>
      </c>
      <c r="GI56" s="16"/>
      <c r="GJ56" s="1"/>
      <c r="GK56" s="2"/>
      <c r="GL56" s="2"/>
      <c r="GM56" s="2"/>
      <c r="GN56" s="2"/>
      <c r="GO56" s="2"/>
      <c r="GP56" s="7">
        <f t="shared" si="308"/>
        <v>0</v>
      </c>
      <c r="GQ56" s="14">
        <f t="shared" si="309"/>
        <v>0</v>
      </c>
      <c r="GR56" s="6">
        <f t="shared" si="310"/>
        <v>0</v>
      </c>
      <c r="GS56" s="15">
        <f t="shared" si="311"/>
        <v>0</v>
      </c>
      <c r="GT56" s="16"/>
      <c r="GU56" s="1"/>
      <c r="GV56" s="2"/>
      <c r="GW56" s="2"/>
      <c r="GX56" s="2"/>
      <c r="GY56" s="2"/>
      <c r="GZ56" s="2"/>
      <c r="HA56" s="7">
        <f t="shared" si="312"/>
        <v>0</v>
      </c>
      <c r="HB56" s="14">
        <f t="shared" si="313"/>
        <v>0</v>
      </c>
      <c r="HC56" s="6">
        <f t="shared" si="314"/>
        <v>0</v>
      </c>
      <c r="HD56" s="15">
        <f t="shared" si="315"/>
        <v>0</v>
      </c>
      <c r="HE56" s="16"/>
      <c r="HF56" s="1"/>
      <c r="HG56" s="2"/>
      <c r="HH56" s="2"/>
      <c r="HI56" s="2"/>
      <c r="HJ56" s="2"/>
      <c r="HK56" s="2"/>
      <c r="HL56" s="7">
        <f t="shared" si="316"/>
        <v>0</v>
      </c>
      <c r="HM56" s="14">
        <f t="shared" si="317"/>
        <v>0</v>
      </c>
      <c r="HN56" s="6">
        <f t="shared" si="318"/>
        <v>0</v>
      </c>
      <c r="HO56" s="15">
        <f t="shared" si="319"/>
        <v>0</v>
      </c>
      <c r="HP56" s="16"/>
      <c r="HQ56" s="1"/>
      <c r="HR56" s="2"/>
      <c r="HS56" s="2"/>
      <c r="HT56" s="2"/>
      <c r="HU56" s="2"/>
      <c r="HV56" s="2"/>
      <c r="HW56" s="7">
        <f t="shared" si="320"/>
        <v>0</v>
      </c>
      <c r="HX56" s="14">
        <f t="shared" si="321"/>
        <v>0</v>
      </c>
      <c r="HY56" s="6">
        <f t="shared" si="322"/>
        <v>0</v>
      </c>
      <c r="HZ56" s="15">
        <f t="shared" si="323"/>
        <v>0</v>
      </c>
      <c r="IA56" s="16"/>
      <c r="IB56" s="1"/>
      <c r="IC56" s="2"/>
      <c r="ID56" s="2"/>
      <c r="IE56" s="2"/>
      <c r="IF56" s="2"/>
      <c r="IG56" s="2"/>
      <c r="IH56" s="7">
        <f t="shared" si="324"/>
        <v>0</v>
      </c>
      <c r="II56" s="14">
        <f t="shared" si="325"/>
        <v>0</v>
      </c>
      <c r="IJ56" s="6">
        <f t="shared" si="326"/>
        <v>0</v>
      </c>
      <c r="IK56" s="114">
        <f t="shared" si="327"/>
        <v>0</v>
      </c>
      <c r="IL56" s="115"/>
    </row>
    <row r="57" spans="1:246" ht="12.75" hidden="1">
      <c r="A57" s="53">
        <v>21</v>
      </c>
      <c r="B57" s="51"/>
      <c r="C57" s="51"/>
      <c r="D57" s="52"/>
      <c r="E57" s="52"/>
      <c r="F57" s="52"/>
      <c r="G57" s="43">
        <f t="shared" si="329"/>
      </c>
      <c r="H57" s="43">
        <f>IF(AND($H$2="Y",J57&gt;0,OR(AND(G57=1,G65=10),AND(G57=2,G74=20),AND(G57=3,G99=30),AND(G57=4,G108=40),AND(G57=5,G117=50),AND(G57=6,G126=60),AND(G57=7,G135=70),AND(G57=8,G144=80),AND(G57=9,G153=90),AND(G57=10,G162=100))),VLOOKUP(J57-1,SortLookup!$A$13:$B$16,2,FALSE),"")</f>
      </c>
      <c r="I57" s="88" t="str">
        <f>IF(ISNA(VLOOKUP(E57,SortLookup!$A$1:$B$5,2,FALSE))," ",VLOOKUP(E57,SortLookup!$A$1:$B$5,2,FALSE))</f>
        <v> </v>
      </c>
      <c r="J57" s="44" t="str">
        <f>IF(ISNA(VLOOKUP(F57,SortLookup!$A$7:$B$11,2,FALSE))," ",VLOOKUP(F57,SortLookup!$A$7:$B$11,2,FALSE))</f>
        <v> </v>
      </c>
      <c r="K57" s="105">
        <f t="shared" si="243"/>
        <v>0</v>
      </c>
      <c r="L57" s="90">
        <f t="shared" si="244"/>
        <v>0</v>
      </c>
      <c r="M57" s="46">
        <f t="shared" si="245"/>
        <v>0</v>
      </c>
      <c r="N57" s="47">
        <f t="shared" si="246"/>
        <v>0</v>
      </c>
      <c r="O57" s="107">
        <f t="shared" si="247"/>
        <v>0</v>
      </c>
      <c r="P57" s="78"/>
      <c r="Q57" s="71"/>
      <c r="R57" s="71"/>
      <c r="S57" s="71"/>
      <c r="T57" s="71"/>
      <c r="U57" s="71"/>
      <c r="V57" s="71"/>
      <c r="W57" s="72"/>
      <c r="X57" s="72"/>
      <c r="Y57" s="72"/>
      <c r="Z57" s="72"/>
      <c r="AA57" s="74"/>
      <c r="AB57" s="64">
        <f t="shared" si="248"/>
        <v>0</v>
      </c>
      <c r="AC57" s="63">
        <f t="shared" si="249"/>
        <v>0</v>
      </c>
      <c r="AD57" s="80">
        <f t="shared" si="250"/>
        <v>0</v>
      </c>
      <c r="AE57" s="49">
        <f t="shared" si="251"/>
        <v>0</v>
      </c>
      <c r="AF57" s="78"/>
      <c r="AG57" s="71"/>
      <c r="AH57" s="71"/>
      <c r="AI57" s="71"/>
      <c r="AJ57" s="72"/>
      <c r="AK57" s="72"/>
      <c r="AL57" s="72"/>
      <c r="AM57" s="72"/>
      <c r="AN57" s="74"/>
      <c r="AO57" s="64">
        <f t="shared" si="252"/>
        <v>0</v>
      </c>
      <c r="AP57" s="63">
        <f t="shared" si="253"/>
        <v>0</v>
      </c>
      <c r="AQ57" s="80">
        <f t="shared" si="254"/>
        <v>0</v>
      </c>
      <c r="AR57" s="49">
        <f t="shared" si="255"/>
        <v>0</v>
      </c>
      <c r="AS57" s="78"/>
      <c r="AT57" s="71"/>
      <c r="AU57" s="71"/>
      <c r="AV57" s="72"/>
      <c r="AW57" s="72"/>
      <c r="AX57" s="72"/>
      <c r="AY57" s="72"/>
      <c r="AZ57" s="74"/>
      <c r="BA57" s="64">
        <f t="shared" si="256"/>
        <v>0</v>
      </c>
      <c r="BB57" s="63">
        <f t="shared" si="257"/>
        <v>0</v>
      </c>
      <c r="BC57" s="80">
        <f t="shared" si="258"/>
        <v>0</v>
      </c>
      <c r="BD57" s="49">
        <f t="shared" si="259"/>
        <v>0</v>
      </c>
      <c r="BE57" s="78"/>
      <c r="BF57" s="71"/>
      <c r="BG57" s="71"/>
      <c r="BH57" s="72"/>
      <c r="BI57" s="72"/>
      <c r="BJ57" s="72"/>
      <c r="BK57" s="72"/>
      <c r="BL57" s="74"/>
      <c r="BM57" s="64">
        <f t="shared" si="260"/>
        <v>0</v>
      </c>
      <c r="BN57" s="63">
        <f t="shared" si="261"/>
        <v>0</v>
      </c>
      <c r="BO57" s="80">
        <f t="shared" si="262"/>
        <v>0</v>
      </c>
      <c r="BP57" s="109">
        <f t="shared" si="263"/>
        <v>0</v>
      </c>
      <c r="BQ57" s="1"/>
      <c r="BR57" s="1"/>
      <c r="BS57" s="1"/>
      <c r="BT57" s="2"/>
      <c r="BU57" s="2"/>
      <c r="BV57" s="2"/>
      <c r="BW57" s="2"/>
      <c r="BX57" s="2"/>
      <c r="BY57" s="7">
        <f t="shared" si="264"/>
        <v>0</v>
      </c>
      <c r="BZ57" s="14">
        <f t="shared" si="265"/>
        <v>0</v>
      </c>
      <c r="CA57" s="6">
        <f t="shared" si="266"/>
        <v>0</v>
      </c>
      <c r="CB57" s="15">
        <f t="shared" si="267"/>
        <v>0</v>
      </c>
      <c r="CC57" s="16"/>
      <c r="CD57" s="1"/>
      <c r="CE57" s="2"/>
      <c r="CF57" s="2"/>
      <c r="CG57" s="2"/>
      <c r="CH57" s="2"/>
      <c r="CI57" s="2"/>
      <c r="CJ57" s="7">
        <f t="shared" si="268"/>
        <v>0</v>
      </c>
      <c r="CK57" s="14">
        <f t="shared" si="269"/>
        <v>0</v>
      </c>
      <c r="CL57" s="6">
        <f t="shared" si="270"/>
        <v>0</v>
      </c>
      <c r="CM57" s="15">
        <f t="shared" si="271"/>
        <v>0</v>
      </c>
      <c r="CN57" s="16"/>
      <c r="CO57" s="1"/>
      <c r="CP57" s="2"/>
      <c r="CQ57" s="2"/>
      <c r="CR57" s="2"/>
      <c r="CS57" s="2"/>
      <c r="CT57" s="2"/>
      <c r="CU57" s="7">
        <f t="shared" si="272"/>
        <v>0</v>
      </c>
      <c r="CV57" s="14">
        <f t="shared" si="273"/>
        <v>0</v>
      </c>
      <c r="CW57" s="6">
        <f t="shared" si="274"/>
        <v>0</v>
      </c>
      <c r="CX57" s="15">
        <f t="shared" si="275"/>
        <v>0</v>
      </c>
      <c r="CY57" s="16"/>
      <c r="CZ57" s="1"/>
      <c r="DA57" s="2"/>
      <c r="DB57" s="2"/>
      <c r="DC57" s="2"/>
      <c r="DD57" s="2"/>
      <c r="DE57" s="2"/>
      <c r="DF57" s="7">
        <f t="shared" si="276"/>
        <v>0</v>
      </c>
      <c r="DG57" s="14">
        <f t="shared" si="277"/>
        <v>0</v>
      </c>
      <c r="DH57" s="6">
        <f t="shared" si="278"/>
        <v>0</v>
      </c>
      <c r="DI57" s="15">
        <f t="shared" si="279"/>
        <v>0</v>
      </c>
      <c r="DJ57" s="16"/>
      <c r="DK57" s="1"/>
      <c r="DL57" s="2"/>
      <c r="DM57" s="2"/>
      <c r="DN57" s="2"/>
      <c r="DO57" s="2"/>
      <c r="DP57" s="2"/>
      <c r="DQ57" s="7">
        <f t="shared" si="280"/>
        <v>0</v>
      </c>
      <c r="DR57" s="14">
        <f t="shared" si="281"/>
        <v>0</v>
      </c>
      <c r="DS57" s="6">
        <f t="shared" si="282"/>
        <v>0</v>
      </c>
      <c r="DT57" s="15">
        <f t="shared" si="283"/>
        <v>0</v>
      </c>
      <c r="DU57" s="16"/>
      <c r="DV57" s="1"/>
      <c r="DW57" s="2"/>
      <c r="DX57" s="2"/>
      <c r="DY57" s="2"/>
      <c r="DZ57" s="2"/>
      <c r="EA57" s="2"/>
      <c r="EB57" s="7">
        <f t="shared" si="284"/>
        <v>0</v>
      </c>
      <c r="EC57" s="14">
        <f t="shared" si="285"/>
        <v>0</v>
      </c>
      <c r="ED57" s="6">
        <f t="shared" si="286"/>
        <v>0</v>
      </c>
      <c r="EE57" s="15">
        <f t="shared" si="287"/>
        <v>0</v>
      </c>
      <c r="EF57" s="16"/>
      <c r="EG57" s="1"/>
      <c r="EH57" s="2"/>
      <c r="EI57" s="2"/>
      <c r="EJ57" s="2"/>
      <c r="EK57" s="2"/>
      <c r="EL57" s="2"/>
      <c r="EM57" s="7">
        <f t="shared" si="288"/>
        <v>0</v>
      </c>
      <c r="EN57" s="14">
        <f t="shared" si="289"/>
        <v>0</v>
      </c>
      <c r="EO57" s="6">
        <f t="shared" si="290"/>
        <v>0</v>
      </c>
      <c r="EP57" s="15">
        <f t="shared" si="291"/>
        <v>0</v>
      </c>
      <c r="EQ57" s="16"/>
      <c r="ER57" s="1"/>
      <c r="ES57" s="2"/>
      <c r="ET57" s="2"/>
      <c r="EU57" s="2"/>
      <c r="EV57" s="2"/>
      <c r="EW57" s="2"/>
      <c r="EX57" s="7">
        <f t="shared" si="292"/>
        <v>0</v>
      </c>
      <c r="EY57" s="14">
        <f t="shared" si="293"/>
        <v>0</v>
      </c>
      <c r="EZ57" s="6">
        <f t="shared" si="294"/>
        <v>0</v>
      </c>
      <c r="FA57" s="15">
        <f t="shared" si="295"/>
        <v>0</v>
      </c>
      <c r="FB57" s="16"/>
      <c r="FC57" s="1"/>
      <c r="FD57" s="2"/>
      <c r="FE57" s="2"/>
      <c r="FF57" s="2"/>
      <c r="FG57" s="2"/>
      <c r="FH57" s="2"/>
      <c r="FI57" s="7">
        <f t="shared" si="296"/>
        <v>0</v>
      </c>
      <c r="FJ57" s="14">
        <f t="shared" si="297"/>
        <v>0</v>
      </c>
      <c r="FK57" s="6">
        <f t="shared" si="298"/>
        <v>0</v>
      </c>
      <c r="FL57" s="15">
        <f t="shared" si="299"/>
        <v>0</v>
      </c>
      <c r="FM57" s="16"/>
      <c r="FN57" s="1"/>
      <c r="FO57" s="2"/>
      <c r="FP57" s="2"/>
      <c r="FQ57" s="2"/>
      <c r="FR57" s="2"/>
      <c r="FS57" s="2"/>
      <c r="FT57" s="7">
        <f t="shared" si="300"/>
        <v>0</v>
      </c>
      <c r="FU57" s="14">
        <f t="shared" si="301"/>
        <v>0</v>
      </c>
      <c r="FV57" s="6">
        <f t="shared" si="302"/>
        <v>0</v>
      </c>
      <c r="FW57" s="15">
        <f t="shared" si="303"/>
        <v>0</v>
      </c>
      <c r="FX57" s="16"/>
      <c r="FY57" s="1"/>
      <c r="FZ57" s="2"/>
      <c r="GA57" s="2"/>
      <c r="GB57" s="2"/>
      <c r="GC57" s="2"/>
      <c r="GD57" s="2"/>
      <c r="GE57" s="7">
        <f t="shared" si="304"/>
        <v>0</v>
      </c>
      <c r="GF57" s="14">
        <f t="shared" si="305"/>
        <v>0</v>
      </c>
      <c r="GG57" s="6">
        <f t="shared" si="306"/>
        <v>0</v>
      </c>
      <c r="GH57" s="15">
        <f t="shared" si="307"/>
        <v>0</v>
      </c>
      <c r="GI57" s="16"/>
      <c r="GJ57" s="1"/>
      <c r="GK57" s="2"/>
      <c r="GL57" s="2"/>
      <c r="GM57" s="2"/>
      <c r="GN57" s="2"/>
      <c r="GO57" s="2"/>
      <c r="GP57" s="7">
        <f t="shared" si="308"/>
        <v>0</v>
      </c>
      <c r="GQ57" s="14">
        <f t="shared" si="309"/>
        <v>0</v>
      </c>
      <c r="GR57" s="6">
        <f t="shared" si="310"/>
        <v>0</v>
      </c>
      <c r="GS57" s="15">
        <f t="shared" si="311"/>
        <v>0</v>
      </c>
      <c r="GT57" s="16"/>
      <c r="GU57" s="1"/>
      <c r="GV57" s="2"/>
      <c r="GW57" s="2"/>
      <c r="GX57" s="2"/>
      <c r="GY57" s="2"/>
      <c r="GZ57" s="2"/>
      <c r="HA57" s="7">
        <f t="shared" si="312"/>
        <v>0</v>
      </c>
      <c r="HB57" s="14">
        <f t="shared" si="313"/>
        <v>0</v>
      </c>
      <c r="HC57" s="6">
        <f t="shared" si="314"/>
        <v>0</v>
      </c>
      <c r="HD57" s="15">
        <f t="shared" si="315"/>
        <v>0</v>
      </c>
      <c r="HE57" s="16"/>
      <c r="HF57" s="1"/>
      <c r="HG57" s="2"/>
      <c r="HH57" s="2"/>
      <c r="HI57" s="2"/>
      <c r="HJ57" s="2"/>
      <c r="HK57" s="2"/>
      <c r="HL57" s="7">
        <f t="shared" si="316"/>
        <v>0</v>
      </c>
      <c r="HM57" s="14">
        <f t="shared" si="317"/>
        <v>0</v>
      </c>
      <c r="HN57" s="6">
        <f t="shared" si="318"/>
        <v>0</v>
      </c>
      <c r="HO57" s="15">
        <f t="shared" si="319"/>
        <v>0</v>
      </c>
      <c r="HP57" s="16"/>
      <c r="HQ57" s="1"/>
      <c r="HR57" s="2"/>
      <c r="HS57" s="2"/>
      <c r="HT57" s="2"/>
      <c r="HU57" s="2"/>
      <c r="HV57" s="2"/>
      <c r="HW57" s="7">
        <f t="shared" si="320"/>
        <v>0</v>
      </c>
      <c r="HX57" s="14">
        <f t="shared" si="321"/>
        <v>0</v>
      </c>
      <c r="HY57" s="6">
        <f t="shared" si="322"/>
        <v>0</v>
      </c>
      <c r="HZ57" s="15">
        <f t="shared" si="323"/>
        <v>0</v>
      </c>
      <c r="IA57" s="16"/>
      <c r="IB57" s="1"/>
      <c r="IC57" s="2"/>
      <c r="ID57" s="2"/>
      <c r="IE57" s="2"/>
      <c r="IF57" s="2"/>
      <c r="IG57" s="2"/>
      <c r="IH57" s="7">
        <f t="shared" si="324"/>
        <v>0</v>
      </c>
      <c r="II57" s="14">
        <f t="shared" si="325"/>
        <v>0</v>
      </c>
      <c r="IJ57" s="6">
        <f t="shared" si="326"/>
        <v>0</v>
      </c>
      <c r="IK57" s="114">
        <f t="shared" si="327"/>
        <v>0</v>
      </c>
      <c r="IL57" s="115"/>
    </row>
    <row r="58" spans="1:246" ht="12.75" hidden="1">
      <c r="A58" s="53">
        <v>22</v>
      </c>
      <c r="B58" s="51"/>
      <c r="C58" s="51"/>
      <c r="D58" s="52"/>
      <c r="E58" s="52"/>
      <c r="F58" s="52"/>
      <c r="G58" s="43">
        <f t="shared" si="329"/>
      </c>
      <c r="H58" s="43">
        <f>IF(AND($H$2="Y",J58&gt;0,OR(AND(G58=1,G82=10),AND(G58=2,G92=20),AND(G58=3,G101=30),AND(G58=4,G110=40),AND(G58=5,G119=50),AND(G58=6,G128=60),AND(G58=7,G137=70),AND(G58=8,G146=80),AND(G58=9,G155=90),AND(G58=10,G164=100))),VLOOKUP(J58-1,SortLookup!$A$13:$B$16,2,FALSE),"")</f>
      </c>
      <c r="I58" s="88" t="str">
        <f>IF(ISNA(VLOOKUP(E58,SortLookup!$A$1:$B$5,2,FALSE))," ",VLOOKUP(E58,SortLookup!$A$1:$B$5,2,FALSE))</f>
        <v> </v>
      </c>
      <c r="J58" s="44" t="str">
        <f>IF(ISNA(VLOOKUP(F58,SortLookup!$A$7:$B$11,2,FALSE))," ",VLOOKUP(F58,SortLookup!$A$7:$B$11,2,FALSE))</f>
        <v> </v>
      </c>
      <c r="K58" s="105">
        <f t="shared" si="243"/>
        <v>0</v>
      </c>
      <c r="L58" s="90">
        <f t="shared" si="244"/>
        <v>0</v>
      </c>
      <c r="M58" s="46">
        <f t="shared" si="245"/>
        <v>0</v>
      </c>
      <c r="N58" s="47">
        <f t="shared" si="246"/>
        <v>0</v>
      </c>
      <c r="O58" s="107">
        <f t="shared" si="247"/>
        <v>0</v>
      </c>
      <c r="P58" s="78"/>
      <c r="Q58" s="71"/>
      <c r="R58" s="71"/>
      <c r="S58" s="71"/>
      <c r="T58" s="71"/>
      <c r="U58" s="71"/>
      <c r="V58" s="71"/>
      <c r="W58" s="72"/>
      <c r="X58" s="72"/>
      <c r="Y58" s="72"/>
      <c r="Z58" s="72"/>
      <c r="AA58" s="74"/>
      <c r="AB58" s="64">
        <f t="shared" si="248"/>
        <v>0</v>
      </c>
      <c r="AC58" s="63">
        <f t="shared" si="249"/>
        <v>0</v>
      </c>
      <c r="AD58" s="80">
        <f t="shared" si="250"/>
        <v>0</v>
      </c>
      <c r="AE58" s="49">
        <f t="shared" si="251"/>
        <v>0</v>
      </c>
      <c r="AF58" s="78"/>
      <c r="AG58" s="71"/>
      <c r="AH58" s="71"/>
      <c r="AI58" s="71"/>
      <c r="AJ58" s="72"/>
      <c r="AK58" s="72"/>
      <c r="AL58" s="72"/>
      <c r="AM58" s="72"/>
      <c r="AN58" s="74"/>
      <c r="AO58" s="64">
        <f t="shared" si="252"/>
        <v>0</v>
      </c>
      <c r="AP58" s="63">
        <f t="shared" si="253"/>
        <v>0</v>
      </c>
      <c r="AQ58" s="80">
        <f t="shared" si="254"/>
        <v>0</v>
      </c>
      <c r="AR58" s="49">
        <f t="shared" si="255"/>
        <v>0</v>
      </c>
      <c r="AS58" s="78"/>
      <c r="AT58" s="71"/>
      <c r="AU58" s="71"/>
      <c r="AV58" s="72"/>
      <c r="AW58" s="72"/>
      <c r="AX58" s="72"/>
      <c r="AY58" s="72"/>
      <c r="AZ58" s="74"/>
      <c r="BA58" s="64">
        <f t="shared" si="256"/>
        <v>0</v>
      </c>
      <c r="BB58" s="63">
        <f t="shared" si="257"/>
        <v>0</v>
      </c>
      <c r="BC58" s="80">
        <f t="shared" si="258"/>
        <v>0</v>
      </c>
      <c r="BD58" s="49">
        <f t="shared" si="259"/>
        <v>0</v>
      </c>
      <c r="BE58" s="78"/>
      <c r="BF58" s="71"/>
      <c r="BG58" s="71"/>
      <c r="BH58" s="72"/>
      <c r="BI58" s="72"/>
      <c r="BJ58" s="72"/>
      <c r="BK58" s="72"/>
      <c r="BL58" s="74"/>
      <c r="BM58" s="64">
        <f t="shared" si="260"/>
        <v>0</v>
      </c>
      <c r="BN58" s="63">
        <f t="shared" si="261"/>
        <v>0</v>
      </c>
      <c r="BO58" s="80">
        <f t="shared" si="262"/>
        <v>0</v>
      </c>
      <c r="BP58" s="109">
        <f t="shared" si="263"/>
        <v>0</v>
      </c>
      <c r="BQ58" s="1"/>
      <c r="BR58" s="1"/>
      <c r="BS58" s="1"/>
      <c r="BT58" s="2"/>
      <c r="BU58" s="2"/>
      <c r="BV58" s="2"/>
      <c r="BW58" s="2"/>
      <c r="BX58" s="2"/>
      <c r="BY58" s="7">
        <f t="shared" si="264"/>
        <v>0</v>
      </c>
      <c r="BZ58" s="14">
        <f t="shared" si="265"/>
        <v>0</v>
      </c>
      <c r="CA58" s="6">
        <f t="shared" si="266"/>
        <v>0</v>
      </c>
      <c r="CB58" s="15">
        <f t="shared" si="267"/>
        <v>0</v>
      </c>
      <c r="CC58" s="16"/>
      <c r="CD58" s="1"/>
      <c r="CE58" s="2"/>
      <c r="CF58" s="2"/>
      <c r="CG58" s="2"/>
      <c r="CH58" s="2"/>
      <c r="CI58" s="2"/>
      <c r="CJ58" s="7">
        <f t="shared" si="268"/>
        <v>0</v>
      </c>
      <c r="CK58" s="14">
        <f t="shared" si="269"/>
        <v>0</v>
      </c>
      <c r="CL58" s="6">
        <f t="shared" si="270"/>
        <v>0</v>
      </c>
      <c r="CM58" s="15">
        <f t="shared" si="271"/>
        <v>0</v>
      </c>
      <c r="CN58" s="16"/>
      <c r="CO58" s="1"/>
      <c r="CP58" s="2"/>
      <c r="CQ58" s="2"/>
      <c r="CR58" s="2"/>
      <c r="CS58" s="2"/>
      <c r="CT58" s="2"/>
      <c r="CU58" s="7">
        <f t="shared" si="272"/>
        <v>0</v>
      </c>
      <c r="CV58" s="14">
        <f t="shared" si="273"/>
        <v>0</v>
      </c>
      <c r="CW58" s="6">
        <f t="shared" si="274"/>
        <v>0</v>
      </c>
      <c r="CX58" s="15">
        <f t="shared" si="275"/>
        <v>0</v>
      </c>
      <c r="CY58" s="16"/>
      <c r="CZ58" s="1"/>
      <c r="DA58" s="2"/>
      <c r="DB58" s="2"/>
      <c r="DC58" s="2"/>
      <c r="DD58" s="2"/>
      <c r="DE58" s="2"/>
      <c r="DF58" s="7">
        <f t="shared" si="276"/>
        <v>0</v>
      </c>
      <c r="DG58" s="14">
        <f t="shared" si="277"/>
        <v>0</v>
      </c>
      <c r="DH58" s="6">
        <f t="shared" si="278"/>
        <v>0</v>
      </c>
      <c r="DI58" s="15">
        <f t="shared" si="279"/>
        <v>0</v>
      </c>
      <c r="DJ58" s="16"/>
      <c r="DK58" s="1"/>
      <c r="DL58" s="2"/>
      <c r="DM58" s="2"/>
      <c r="DN58" s="2"/>
      <c r="DO58" s="2"/>
      <c r="DP58" s="2"/>
      <c r="DQ58" s="7">
        <f t="shared" si="280"/>
        <v>0</v>
      </c>
      <c r="DR58" s="14">
        <f t="shared" si="281"/>
        <v>0</v>
      </c>
      <c r="DS58" s="6">
        <f t="shared" si="282"/>
        <v>0</v>
      </c>
      <c r="DT58" s="15">
        <f t="shared" si="283"/>
        <v>0</v>
      </c>
      <c r="DU58" s="16"/>
      <c r="DV58" s="1"/>
      <c r="DW58" s="2"/>
      <c r="DX58" s="2"/>
      <c r="DY58" s="2"/>
      <c r="DZ58" s="2"/>
      <c r="EA58" s="2"/>
      <c r="EB58" s="7">
        <f t="shared" si="284"/>
        <v>0</v>
      </c>
      <c r="EC58" s="14">
        <f t="shared" si="285"/>
        <v>0</v>
      </c>
      <c r="ED58" s="6">
        <f t="shared" si="286"/>
        <v>0</v>
      </c>
      <c r="EE58" s="15">
        <f t="shared" si="287"/>
        <v>0</v>
      </c>
      <c r="EF58" s="16"/>
      <c r="EG58" s="1"/>
      <c r="EH58" s="2"/>
      <c r="EI58" s="2"/>
      <c r="EJ58" s="2"/>
      <c r="EK58" s="2"/>
      <c r="EL58" s="2"/>
      <c r="EM58" s="7">
        <f t="shared" si="288"/>
        <v>0</v>
      </c>
      <c r="EN58" s="14">
        <f t="shared" si="289"/>
        <v>0</v>
      </c>
      <c r="EO58" s="6">
        <f t="shared" si="290"/>
        <v>0</v>
      </c>
      <c r="EP58" s="15">
        <f t="shared" si="291"/>
        <v>0</v>
      </c>
      <c r="EQ58" s="16"/>
      <c r="ER58" s="1"/>
      <c r="ES58" s="2"/>
      <c r="ET58" s="2"/>
      <c r="EU58" s="2"/>
      <c r="EV58" s="2"/>
      <c r="EW58" s="2"/>
      <c r="EX58" s="7">
        <f t="shared" si="292"/>
        <v>0</v>
      </c>
      <c r="EY58" s="14">
        <f t="shared" si="293"/>
        <v>0</v>
      </c>
      <c r="EZ58" s="6">
        <f t="shared" si="294"/>
        <v>0</v>
      </c>
      <c r="FA58" s="15">
        <f t="shared" si="295"/>
        <v>0</v>
      </c>
      <c r="FB58" s="16"/>
      <c r="FC58" s="1"/>
      <c r="FD58" s="2"/>
      <c r="FE58" s="2"/>
      <c r="FF58" s="2"/>
      <c r="FG58" s="2"/>
      <c r="FH58" s="2"/>
      <c r="FI58" s="7">
        <f t="shared" si="296"/>
        <v>0</v>
      </c>
      <c r="FJ58" s="14">
        <f t="shared" si="297"/>
        <v>0</v>
      </c>
      <c r="FK58" s="6">
        <f t="shared" si="298"/>
        <v>0</v>
      </c>
      <c r="FL58" s="15">
        <f t="shared" si="299"/>
        <v>0</v>
      </c>
      <c r="FM58" s="16"/>
      <c r="FN58" s="1"/>
      <c r="FO58" s="2"/>
      <c r="FP58" s="2"/>
      <c r="FQ58" s="2"/>
      <c r="FR58" s="2"/>
      <c r="FS58" s="2"/>
      <c r="FT58" s="7">
        <f t="shared" si="300"/>
        <v>0</v>
      </c>
      <c r="FU58" s="14">
        <f t="shared" si="301"/>
        <v>0</v>
      </c>
      <c r="FV58" s="6">
        <f t="shared" si="302"/>
        <v>0</v>
      </c>
      <c r="FW58" s="15">
        <f t="shared" si="303"/>
        <v>0</v>
      </c>
      <c r="FX58" s="16"/>
      <c r="FY58" s="1"/>
      <c r="FZ58" s="2"/>
      <c r="GA58" s="2"/>
      <c r="GB58" s="2"/>
      <c r="GC58" s="2"/>
      <c r="GD58" s="2"/>
      <c r="GE58" s="7">
        <f t="shared" si="304"/>
        <v>0</v>
      </c>
      <c r="GF58" s="14">
        <f t="shared" si="305"/>
        <v>0</v>
      </c>
      <c r="GG58" s="6">
        <f t="shared" si="306"/>
        <v>0</v>
      </c>
      <c r="GH58" s="15">
        <f t="shared" si="307"/>
        <v>0</v>
      </c>
      <c r="GI58" s="16"/>
      <c r="GJ58" s="1"/>
      <c r="GK58" s="2"/>
      <c r="GL58" s="2"/>
      <c r="GM58" s="2"/>
      <c r="GN58" s="2"/>
      <c r="GO58" s="2"/>
      <c r="GP58" s="7">
        <f t="shared" si="308"/>
        <v>0</v>
      </c>
      <c r="GQ58" s="14">
        <f t="shared" si="309"/>
        <v>0</v>
      </c>
      <c r="GR58" s="6">
        <f t="shared" si="310"/>
        <v>0</v>
      </c>
      <c r="GS58" s="15">
        <f t="shared" si="311"/>
        <v>0</v>
      </c>
      <c r="GT58" s="16"/>
      <c r="GU58" s="1"/>
      <c r="GV58" s="2"/>
      <c r="GW58" s="2"/>
      <c r="GX58" s="2"/>
      <c r="GY58" s="2"/>
      <c r="GZ58" s="2"/>
      <c r="HA58" s="7">
        <f t="shared" si="312"/>
        <v>0</v>
      </c>
      <c r="HB58" s="14">
        <f t="shared" si="313"/>
        <v>0</v>
      </c>
      <c r="HC58" s="6">
        <f t="shared" si="314"/>
        <v>0</v>
      </c>
      <c r="HD58" s="15">
        <f t="shared" si="315"/>
        <v>0</v>
      </c>
      <c r="HE58" s="16"/>
      <c r="HF58" s="1"/>
      <c r="HG58" s="2"/>
      <c r="HH58" s="2"/>
      <c r="HI58" s="2"/>
      <c r="HJ58" s="2"/>
      <c r="HK58" s="2"/>
      <c r="HL58" s="7">
        <f t="shared" si="316"/>
        <v>0</v>
      </c>
      <c r="HM58" s="14">
        <f t="shared" si="317"/>
        <v>0</v>
      </c>
      <c r="HN58" s="6">
        <f t="shared" si="318"/>
        <v>0</v>
      </c>
      <c r="HO58" s="15">
        <f t="shared" si="319"/>
        <v>0</v>
      </c>
      <c r="HP58" s="16"/>
      <c r="HQ58" s="1"/>
      <c r="HR58" s="2"/>
      <c r="HS58" s="2"/>
      <c r="HT58" s="2"/>
      <c r="HU58" s="2"/>
      <c r="HV58" s="2"/>
      <c r="HW58" s="7">
        <f t="shared" si="320"/>
        <v>0</v>
      </c>
      <c r="HX58" s="14">
        <f t="shared" si="321"/>
        <v>0</v>
      </c>
      <c r="HY58" s="6">
        <f t="shared" si="322"/>
        <v>0</v>
      </c>
      <c r="HZ58" s="15">
        <f t="shared" si="323"/>
        <v>0</v>
      </c>
      <c r="IA58" s="16"/>
      <c r="IB58" s="1"/>
      <c r="IC58" s="2"/>
      <c r="ID58" s="2"/>
      <c r="IE58" s="2"/>
      <c r="IF58" s="2"/>
      <c r="IG58" s="2"/>
      <c r="IH58" s="7">
        <f t="shared" si="324"/>
        <v>0</v>
      </c>
      <c r="II58" s="14">
        <f t="shared" si="325"/>
        <v>0</v>
      </c>
      <c r="IJ58" s="6">
        <f t="shared" si="326"/>
        <v>0</v>
      </c>
      <c r="IK58" s="114">
        <f t="shared" si="327"/>
        <v>0</v>
      </c>
      <c r="IL58" s="115"/>
    </row>
    <row r="59" spans="1:246" ht="12.75" hidden="1">
      <c r="A59" s="53">
        <v>23</v>
      </c>
      <c r="B59" s="51"/>
      <c r="C59" s="51"/>
      <c r="D59" s="52"/>
      <c r="E59" s="52"/>
      <c r="F59" s="52"/>
      <c r="G59" s="43">
        <f t="shared" si="329"/>
      </c>
      <c r="H59" s="43">
        <f>IF(AND($H$2="Y",J59&gt;0,OR(AND(G59=1,G84=10),AND(G59=2,G93=20),AND(G59=3,G102=30),AND(G59=4,G111=40),AND(G59=5,G120=50),AND(G59=6,G129=60),AND(G59=7,G138=70),AND(G59=8,G147=80),AND(G59=9,G156=90),AND(G59=10,G165=100))),VLOOKUP(J59-1,SortLookup!$A$13:$B$16,2,FALSE),"")</f>
      </c>
      <c r="I59" s="88" t="str">
        <f>IF(ISNA(VLOOKUP(E59,SortLookup!$A$1:$B$5,2,FALSE))," ",VLOOKUP(E59,SortLookup!$A$1:$B$5,2,FALSE))</f>
        <v> </v>
      </c>
      <c r="J59" s="44" t="str">
        <f>IF(ISNA(VLOOKUP(F59,SortLookup!$A$7:$B$11,2,FALSE))," ",VLOOKUP(F59,SortLookup!$A$7:$B$11,2,FALSE))</f>
        <v> </v>
      </c>
      <c r="K59" s="105">
        <f t="shared" si="243"/>
        <v>0</v>
      </c>
      <c r="L59" s="90">
        <f t="shared" si="244"/>
        <v>0</v>
      </c>
      <c r="M59" s="46">
        <f t="shared" si="245"/>
        <v>0</v>
      </c>
      <c r="N59" s="47">
        <f t="shared" si="246"/>
        <v>0</v>
      </c>
      <c r="O59" s="107">
        <f t="shared" si="247"/>
        <v>0</v>
      </c>
      <c r="P59" s="78"/>
      <c r="Q59" s="71"/>
      <c r="R59" s="71"/>
      <c r="S59" s="71"/>
      <c r="T59" s="71"/>
      <c r="U59" s="71"/>
      <c r="V59" s="71"/>
      <c r="W59" s="72"/>
      <c r="X59" s="72"/>
      <c r="Y59" s="72"/>
      <c r="Z59" s="72"/>
      <c r="AA59" s="74"/>
      <c r="AB59" s="64">
        <f t="shared" si="248"/>
        <v>0</v>
      </c>
      <c r="AC59" s="63">
        <f t="shared" si="249"/>
        <v>0</v>
      </c>
      <c r="AD59" s="80">
        <f t="shared" si="250"/>
        <v>0</v>
      </c>
      <c r="AE59" s="49">
        <f t="shared" si="251"/>
        <v>0</v>
      </c>
      <c r="AF59" s="78"/>
      <c r="AG59" s="71"/>
      <c r="AH59" s="71"/>
      <c r="AI59" s="71"/>
      <c r="AJ59" s="72"/>
      <c r="AK59" s="72"/>
      <c r="AL59" s="72"/>
      <c r="AM59" s="72"/>
      <c r="AN59" s="74"/>
      <c r="AO59" s="64">
        <f t="shared" si="252"/>
        <v>0</v>
      </c>
      <c r="AP59" s="63">
        <f t="shared" si="253"/>
        <v>0</v>
      </c>
      <c r="AQ59" s="80">
        <f t="shared" si="254"/>
        <v>0</v>
      </c>
      <c r="AR59" s="49">
        <f t="shared" si="255"/>
        <v>0</v>
      </c>
      <c r="AS59" s="78"/>
      <c r="AT59" s="71"/>
      <c r="AU59" s="71"/>
      <c r="AV59" s="72"/>
      <c r="AW59" s="72"/>
      <c r="AX59" s="72"/>
      <c r="AY59" s="72"/>
      <c r="AZ59" s="74"/>
      <c r="BA59" s="64">
        <f t="shared" si="256"/>
        <v>0</v>
      </c>
      <c r="BB59" s="63">
        <f t="shared" si="257"/>
        <v>0</v>
      </c>
      <c r="BC59" s="80">
        <f t="shared" si="258"/>
        <v>0</v>
      </c>
      <c r="BD59" s="49">
        <f t="shared" si="259"/>
        <v>0</v>
      </c>
      <c r="BE59" s="78"/>
      <c r="BF59" s="71"/>
      <c r="BG59" s="71"/>
      <c r="BH59" s="72"/>
      <c r="BI59" s="72"/>
      <c r="BJ59" s="72"/>
      <c r="BK59" s="72"/>
      <c r="BL59" s="74"/>
      <c r="BM59" s="64">
        <f t="shared" si="260"/>
        <v>0</v>
      </c>
      <c r="BN59" s="63">
        <f t="shared" si="261"/>
        <v>0</v>
      </c>
      <c r="BO59" s="80">
        <f t="shared" si="262"/>
        <v>0</v>
      </c>
      <c r="BP59" s="109">
        <f t="shared" si="263"/>
        <v>0</v>
      </c>
      <c r="BQ59" s="1"/>
      <c r="BR59" s="1"/>
      <c r="BS59" s="1"/>
      <c r="BT59" s="2"/>
      <c r="BU59" s="2"/>
      <c r="BV59" s="2"/>
      <c r="BW59" s="2"/>
      <c r="BX59" s="2"/>
      <c r="BY59" s="7">
        <f t="shared" si="264"/>
        <v>0</v>
      </c>
      <c r="BZ59" s="14">
        <f t="shared" si="265"/>
        <v>0</v>
      </c>
      <c r="CA59" s="6">
        <f t="shared" si="266"/>
        <v>0</v>
      </c>
      <c r="CB59" s="15">
        <f t="shared" si="267"/>
        <v>0</v>
      </c>
      <c r="CC59" s="16"/>
      <c r="CD59" s="1"/>
      <c r="CE59" s="2"/>
      <c r="CF59" s="2"/>
      <c r="CG59" s="2"/>
      <c r="CH59" s="2"/>
      <c r="CI59" s="2"/>
      <c r="CJ59" s="7">
        <f t="shared" si="268"/>
        <v>0</v>
      </c>
      <c r="CK59" s="14">
        <f t="shared" si="269"/>
        <v>0</v>
      </c>
      <c r="CL59" s="6">
        <f t="shared" si="270"/>
        <v>0</v>
      </c>
      <c r="CM59" s="15">
        <f t="shared" si="271"/>
        <v>0</v>
      </c>
      <c r="CN59" s="16"/>
      <c r="CO59" s="1"/>
      <c r="CP59" s="2"/>
      <c r="CQ59" s="2"/>
      <c r="CR59" s="2"/>
      <c r="CS59" s="2"/>
      <c r="CT59" s="2"/>
      <c r="CU59" s="7">
        <f t="shared" si="272"/>
        <v>0</v>
      </c>
      <c r="CV59" s="14">
        <f t="shared" si="273"/>
        <v>0</v>
      </c>
      <c r="CW59" s="6">
        <f t="shared" si="274"/>
        <v>0</v>
      </c>
      <c r="CX59" s="15">
        <f t="shared" si="275"/>
        <v>0</v>
      </c>
      <c r="CY59" s="16"/>
      <c r="CZ59" s="1"/>
      <c r="DA59" s="2"/>
      <c r="DB59" s="2"/>
      <c r="DC59" s="2"/>
      <c r="DD59" s="2"/>
      <c r="DE59" s="2"/>
      <c r="DF59" s="7">
        <f t="shared" si="276"/>
        <v>0</v>
      </c>
      <c r="DG59" s="14">
        <f t="shared" si="277"/>
        <v>0</v>
      </c>
      <c r="DH59" s="6">
        <f t="shared" si="278"/>
        <v>0</v>
      </c>
      <c r="DI59" s="15">
        <f t="shared" si="279"/>
        <v>0</v>
      </c>
      <c r="DJ59" s="16"/>
      <c r="DK59" s="1"/>
      <c r="DL59" s="2"/>
      <c r="DM59" s="2"/>
      <c r="DN59" s="2"/>
      <c r="DO59" s="2"/>
      <c r="DP59" s="2"/>
      <c r="DQ59" s="7">
        <f t="shared" si="280"/>
        <v>0</v>
      </c>
      <c r="DR59" s="14">
        <f t="shared" si="281"/>
        <v>0</v>
      </c>
      <c r="DS59" s="6">
        <f t="shared" si="282"/>
        <v>0</v>
      </c>
      <c r="DT59" s="15">
        <f t="shared" si="283"/>
        <v>0</v>
      </c>
      <c r="DU59" s="16"/>
      <c r="DV59" s="1"/>
      <c r="DW59" s="2"/>
      <c r="DX59" s="2"/>
      <c r="DY59" s="2"/>
      <c r="DZ59" s="2"/>
      <c r="EA59" s="2"/>
      <c r="EB59" s="7">
        <f t="shared" si="284"/>
        <v>0</v>
      </c>
      <c r="EC59" s="14">
        <f t="shared" si="285"/>
        <v>0</v>
      </c>
      <c r="ED59" s="6">
        <f t="shared" si="286"/>
        <v>0</v>
      </c>
      <c r="EE59" s="15">
        <f t="shared" si="287"/>
        <v>0</v>
      </c>
      <c r="EF59" s="16"/>
      <c r="EG59" s="1"/>
      <c r="EH59" s="2"/>
      <c r="EI59" s="2"/>
      <c r="EJ59" s="2"/>
      <c r="EK59" s="2"/>
      <c r="EL59" s="2"/>
      <c r="EM59" s="7">
        <f t="shared" si="288"/>
        <v>0</v>
      </c>
      <c r="EN59" s="14">
        <f t="shared" si="289"/>
        <v>0</v>
      </c>
      <c r="EO59" s="6">
        <f t="shared" si="290"/>
        <v>0</v>
      </c>
      <c r="EP59" s="15">
        <f t="shared" si="291"/>
        <v>0</v>
      </c>
      <c r="EQ59" s="16"/>
      <c r="ER59" s="1"/>
      <c r="ES59" s="2"/>
      <c r="ET59" s="2"/>
      <c r="EU59" s="2"/>
      <c r="EV59" s="2"/>
      <c r="EW59" s="2"/>
      <c r="EX59" s="7">
        <f t="shared" si="292"/>
        <v>0</v>
      </c>
      <c r="EY59" s="14">
        <f t="shared" si="293"/>
        <v>0</v>
      </c>
      <c r="EZ59" s="6">
        <f t="shared" si="294"/>
        <v>0</v>
      </c>
      <c r="FA59" s="15">
        <f t="shared" si="295"/>
        <v>0</v>
      </c>
      <c r="FB59" s="16"/>
      <c r="FC59" s="1"/>
      <c r="FD59" s="2"/>
      <c r="FE59" s="2"/>
      <c r="FF59" s="2"/>
      <c r="FG59" s="2"/>
      <c r="FH59" s="2"/>
      <c r="FI59" s="7">
        <f t="shared" si="296"/>
        <v>0</v>
      </c>
      <c r="FJ59" s="14">
        <f t="shared" si="297"/>
        <v>0</v>
      </c>
      <c r="FK59" s="6">
        <f t="shared" si="298"/>
        <v>0</v>
      </c>
      <c r="FL59" s="15">
        <f t="shared" si="299"/>
        <v>0</v>
      </c>
      <c r="FM59" s="16"/>
      <c r="FN59" s="1"/>
      <c r="FO59" s="2"/>
      <c r="FP59" s="2"/>
      <c r="FQ59" s="2"/>
      <c r="FR59" s="2"/>
      <c r="FS59" s="2"/>
      <c r="FT59" s="7">
        <f t="shared" si="300"/>
        <v>0</v>
      </c>
      <c r="FU59" s="14">
        <f t="shared" si="301"/>
        <v>0</v>
      </c>
      <c r="FV59" s="6">
        <f t="shared" si="302"/>
        <v>0</v>
      </c>
      <c r="FW59" s="15">
        <f t="shared" si="303"/>
        <v>0</v>
      </c>
      <c r="FX59" s="16"/>
      <c r="FY59" s="1"/>
      <c r="FZ59" s="2"/>
      <c r="GA59" s="2"/>
      <c r="GB59" s="2"/>
      <c r="GC59" s="2"/>
      <c r="GD59" s="2"/>
      <c r="GE59" s="7">
        <f t="shared" si="304"/>
        <v>0</v>
      </c>
      <c r="GF59" s="14">
        <f t="shared" si="305"/>
        <v>0</v>
      </c>
      <c r="GG59" s="6">
        <f t="shared" si="306"/>
        <v>0</v>
      </c>
      <c r="GH59" s="15">
        <f t="shared" si="307"/>
        <v>0</v>
      </c>
      <c r="GI59" s="16"/>
      <c r="GJ59" s="1"/>
      <c r="GK59" s="2"/>
      <c r="GL59" s="2"/>
      <c r="GM59" s="2"/>
      <c r="GN59" s="2"/>
      <c r="GO59" s="2"/>
      <c r="GP59" s="7">
        <f t="shared" si="308"/>
        <v>0</v>
      </c>
      <c r="GQ59" s="14">
        <f t="shared" si="309"/>
        <v>0</v>
      </c>
      <c r="GR59" s="6">
        <f t="shared" si="310"/>
        <v>0</v>
      </c>
      <c r="GS59" s="15">
        <f t="shared" si="311"/>
        <v>0</v>
      </c>
      <c r="GT59" s="16"/>
      <c r="GU59" s="1"/>
      <c r="GV59" s="2"/>
      <c r="GW59" s="2"/>
      <c r="GX59" s="2"/>
      <c r="GY59" s="2"/>
      <c r="GZ59" s="2"/>
      <c r="HA59" s="7">
        <f t="shared" si="312"/>
        <v>0</v>
      </c>
      <c r="HB59" s="14">
        <f t="shared" si="313"/>
        <v>0</v>
      </c>
      <c r="HC59" s="6">
        <f t="shared" si="314"/>
        <v>0</v>
      </c>
      <c r="HD59" s="15">
        <f t="shared" si="315"/>
        <v>0</v>
      </c>
      <c r="HE59" s="16"/>
      <c r="HF59" s="1"/>
      <c r="HG59" s="2"/>
      <c r="HH59" s="2"/>
      <c r="HI59" s="2"/>
      <c r="HJ59" s="2"/>
      <c r="HK59" s="2"/>
      <c r="HL59" s="7">
        <f t="shared" si="316"/>
        <v>0</v>
      </c>
      <c r="HM59" s="14">
        <f t="shared" si="317"/>
        <v>0</v>
      </c>
      <c r="HN59" s="6">
        <f t="shared" si="318"/>
        <v>0</v>
      </c>
      <c r="HO59" s="15">
        <f t="shared" si="319"/>
        <v>0</v>
      </c>
      <c r="HP59" s="16"/>
      <c r="HQ59" s="1"/>
      <c r="HR59" s="2"/>
      <c r="HS59" s="2"/>
      <c r="HT59" s="2"/>
      <c r="HU59" s="2"/>
      <c r="HV59" s="2"/>
      <c r="HW59" s="7">
        <f t="shared" si="320"/>
        <v>0</v>
      </c>
      <c r="HX59" s="14">
        <f t="shared" si="321"/>
        <v>0</v>
      </c>
      <c r="HY59" s="6">
        <f t="shared" si="322"/>
        <v>0</v>
      </c>
      <c r="HZ59" s="15">
        <f t="shared" si="323"/>
        <v>0</v>
      </c>
      <c r="IA59" s="16"/>
      <c r="IB59" s="1"/>
      <c r="IC59" s="2"/>
      <c r="ID59" s="2"/>
      <c r="IE59" s="2"/>
      <c r="IF59" s="2"/>
      <c r="IG59" s="2"/>
      <c r="IH59" s="7">
        <f t="shared" si="324"/>
        <v>0</v>
      </c>
      <c r="II59" s="14">
        <f t="shared" si="325"/>
        <v>0</v>
      </c>
      <c r="IJ59" s="6">
        <f t="shared" si="326"/>
        <v>0</v>
      </c>
      <c r="IK59" s="114">
        <f t="shared" si="327"/>
        <v>0</v>
      </c>
      <c r="IL59" s="115"/>
    </row>
    <row r="60" spans="1:246" ht="12.75" hidden="1">
      <c r="A60" s="53">
        <v>24</v>
      </c>
      <c r="B60" s="51"/>
      <c r="C60" s="51"/>
      <c r="D60" s="52"/>
      <c r="E60" s="52"/>
      <c r="F60" s="52"/>
      <c r="G60" s="43">
        <f t="shared" si="329"/>
      </c>
      <c r="H60" s="43">
        <f>IF(AND($H$2="Y",J60&gt;0,OR(AND(G60=1,G69=10),AND(G60=2,G94=20),AND(G60=3,G103=30),AND(G60=4,G112=40),AND(G60=5,G121=50),AND(G60=6,G130=60),AND(G60=7,G139=70),AND(G60=8,G148=80),AND(G60=9,G157=90),AND(G60=10,G166=100))),VLOOKUP(J60-1,SortLookup!$A$13:$B$16,2,FALSE),"")</f>
      </c>
      <c r="I60" s="88" t="str">
        <f>IF(ISNA(VLOOKUP(E60,SortLookup!$A$1:$B$5,2,FALSE))," ",VLOOKUP(E60,SortLookup!$A$1:$B$5,2,FALSE))</f>
        <v> </v>
      </c>
      <c r="J60" s="44" t="str">
        <f>IF(ISNA(VLOOKUP(F60,SortLookup!$A$7:$B$11,2,FALSE))," ",VLOOKUP(F60,SortLookup!$A$7:$B$11,2,FALSE))</f>
        <v> </v>
      </c>
      <c r="K60" s="105">
        <f t="shared" si="243"/>
        <v>0</v>
      </c>
      <c r="L60" s="90">
        <f t="shared" si="244"/>
        <v>0</v>
      </c>
      <c r="M60" s="46">
        <f t="shared" si="245"/>
        <v>0</v>
      </c>
      <c r="N60" s="47">
        <f t="shared" si="246"/>
        <v>0</v>
      </c>
      <c r="O60" s="107">
        <f t="shared" si="247"/>
        <v>0</v>
      </c>
      <c r="P60" s="78"/>
      <c r="Q60" s="71"/>
      <c r="R60" s="71"/>
      <c r="S60" s="71"/>
      <c r="T60" s="71"/>
      <c r="U60" s="71"/>
      <c r="V60" s="71"/>
      <c r="W60" s="72"/>
      <c r="X60" s="72"/>
      <c r="Y60" s="72"/>
      <c r="Z60" s="72"/>
      <c r="AA60" s="74"/>
      <c r="AB60" s="64">
        <f t="shared" si="248"/>
        <v>0</v>
      </c>
      <c r="AC60" s="63">
        <f t="shared" si="249"/>
        <v>0</v>
      </c>
      <c r="AD60" s="80">
        <f t="shared" si="250"/>
        <v>0</v>
      </c>
      <c r="AE60" s="49">
        <f t="shared" si="251"/>
        <v>0</v>
      </c>
      <c r="AF60" s="78"/>
      <c r="AG60" s="71"/>
      <c r="AH60" s="71"/>
      <c r="AI60" s="71"/>
      <c r="AJ60" s="72"/>
      <c r="AK60" s="72"/>
      <c r="AL60" s="72"/>
      <c r="AM60" s="72"/>
      <c r="AN60" s="74"/>
      <c r="AO60" s="64">
        <f t="shared" si="252"/>
        <v>0</v>
      </c>
      <c r="AP60" s="63">
        <f t="shared" si="253"/>
        <v>0</v>
      </c>
      <c r="AQ60" s="80">
        <f t="shared" si="254"/>
        <v>0</v>
      </c>
      <c r="AR60" s="49">
        <f t="shared" si="255"/>
        <v>0</v>
      </c>
      <c r="AS60" s="78"/>
      <c r="AT60" s="71"/>
      <c r="AU60" s="71"/>
      <c r="AV60" s="72"/>
      <c r="AW60" s="72"/>
      <c r="AX60" s="72"/>
      <c r="AY60" s="72"/>
      <c r="AZ60" s="74"/>
      <c r="BA60" s="64">
        <f t="shared" si="256"/>
        <v>0</v>
      </c>
      <c r="BB60" s="63">
        <f t="shared" si="257"/>
        <v>0</v>
      </c>
      <c r="BC60" s="80">
        <f t="shared" si="258"/>
        <v>0</v>
      </c>
      <c r="BD60" s="49">
        <f t="shared" si="259"/>
        <v>0</v>
      </c>
      <c r="BE60" s="78"/>
      <c r="BF60" s="71"/>
      <c r="BG60" s="71"/>
      <c r="BH60" s="72"/>
      <c r="BI60" s="72"/>
      <c r="BJ60" s="72"/>
      <c r="BK60" s="72"/>
      <c r="BL60" s="74"/>
      <c r="BM60" s="64">
        <f t="shared" si="260"/>
        <v>0</v>
      </c>
      <c r="BN60" s="63">
        <f t="shared" si="261"/>
        <v>0</v>
      </c>
      <c r="BO60" s="80">
        <f t="shared" si="262"/>
        <v>0</v>
      </c>
      <c r="BP60" s="109">
        <f t="shared" si="263"/>
        <v>0</v>
      </c>
      <c r="BQ60" s="1"/>
      <c r="BR60" s="1"/>
      <c r="BS60" s="1"/>
      <c r="BT60" s="2"/>
      <c r="BU60" s="2"/>
      <c r="BV60" s="2"/>
      <c r="BW60" s="2"/>
      <c r="BX60" s="2"/>
      <c r="BY60" s="7">
        <f t="shared" si="264"/>
        <v>0</v>
      </c>
      <c r="BZ60" s="14">
        <f t="shared" si="265"/>
        <v>0</v>
      </c>
      <c r="CA60" s="6">
        <f t="shared" si="266"/>
        <v>0</v>
      </c>
      <c r="CB60" s="15">
        <f t="shared" si="267"/>
        <v>0</v>
      </c>
      <c r="CC60" s="16"/>
      <c r="CD60" s="1"/>
      <c r="CE60" s="2"/>
      <c r="CF60" s="2"/>
      <c r="CG60" s="2"/>
      <c r="CH60" s="2"/>
      <c r="CI60" s="2"/>
      <c r="CJ60" s="7">
        <f t="shared" si="268"/>
        <v>0</v>
      </c>
      <c r="CK60" s="14">
        <f t="shared" si="269"/>
        <v>0</v>
      </c>
      <c r="CL60" s="6">
        <f t="shared" si="270"/>
        <v>0</v>
      </c>
      <c r="CM60" s="15">
        <f t="shared" si="271"/>
        <v>0</v>
      </c>
      <c r="CN60" s="16"/>
      <c r="CO60" s="1"/>
      <c r="CP60" s="2"/>
      <c r="CQ60" s="2"/>
      <c r="CR60" s="2"/>
      <c r="CS60" s="2"/>
      <c r="CT60" s="2"/>
      <c r="CU60" s="7">
        <f t="shared" si="272"/>
        <v>0</v>
      </c>
      <c r="CV60" s="14">
        <f t="shared" si="273"/>
        <v>0</v>
      </c>
      <c r="CW60" s="6">
        <f t="shared" si="274"/>
        <v>0</v>
      </c>
      <c r="CX60" s="15">
        <f t="shared" si="275"/>
        <v>0</v>
      </c>
      <c r="CY60" s="16"/>
      <c r="CZ60" s="1"/>
      <c r="DA60" s="2"/>
      <c r="DB60" s="2"/>
      <c r="DC60" s="2"/>
      <c r="DD60" s="2"/>
      <c r="DE60" s="2"/>
      <c r="DF60" s="7">
        <f t="shared" si="276"/>
        <v>0</v>
      </c>
      <c r="DG60" s="14">
        <f t="shared" si="277"/>
        <v>0</v>
      </c>
      <c r="DH60" s="6">
        <f t="shared" si="278"/>
        <v>0</v>
      </c>
      <c r="DI60" s="15">
        <f t="shared" si="279"/>
        <v>0</v>
      </c>
      <c r="DJ60" s="16"/>
      <c r="DK60" s="1"/>
      <c r="DL60" s="2"/>
      <c r="DM60" s="2"/>
      <c r="DN60" s="2"/>
      <c r="DO60" s="2"/>
      <c r="DP60" s="2"/>
      <c r="DQ60" s="7">
        <f t="shared" si="280"/>
        <v>0</v>
      </c>
      <c r="DR60" s="14">
        <f t="shared" si="281"/>
        <v>0</v>
      </c>
      <c r="DS60" s="6">
        <f t="shared" si="282"/>
        <v>0</v>
      </c>
      <c r="DT60" s="15">
        <f t="shared" si="283"/>
        <v>0</v>
      </c>
      <c r="DU60" s="16"/>
      <c r="DV60" s="1"/>
      <c r="DW60" s="2"/>
      <c r="DX60" s="2"/>
      <c r="DY60" s="2"/>
      <c r="DZ60" s="2"/>
      <c r="EA60" s="2"/>
      <c r="EB60" s="7">
        <f t="shared" si="284"/>
        <v>0</v>
      </c>
      <c r="EC60" s="14">
        <f t="shared" si="285"/>
        <v>0</v>
      </c>
      <c r="ED60" s="6">
        <f t="shared" si="286"/>
        <v>0</v>
      </c>
      <c r="EE60" s="15">
        <f t="shared" si="287"/>
        <v>0</v>
      </c>
      <c r="EF60" s="16"/>
      <c r="EG60" s="1"/>
      <c r="EH60" s="2"/>
      <c r="EI60" s="2"/>
      <c r="EJ60" s="2"/>
      <c r="EK60" s="2"/>
      <c r="EL60" s="2"/>
      <c r="EM60" s="7">
        <f t="shared" si="288"/>
        <v>0</v>
      </c>
      <c r="EN60" s="14">
        <f t="shared" si="289"/>
        <v>0</v>
      </c>
      <c r="EO60" s="6">
        <f t="shared" si="290"/>
        <v>0</v>
      </c>
      <c r="EP60" s="15">
        <f t="shared" si="291"/>
        <v>0</v>
      </c>
      <c r="EQ60" s="16"/>
      <c r="ER60" s="1"/>
      <c r="ES60" s="2"/>
      <c r="ET60" s="2"/>
      <c r="EU60" s="2"/>
      <c r="EV60" s="2"/>
      <c r="EW60" s="2"/>
      <c r="EX60" s="7">
        <f t="shared" si="292"/>
        <v>0</v>
      </c>
      <c r="EY60" s="14">
        <f t="shared" si="293"/>
        <v>0</v>
      </c>
      <c r="EZ60" s="6">
        <f t="shared" si="294"/>
        <v>0</v>
      </c>
      <c r="FA60" s="15">
        <f t="shared" si="295"/>
        <v>0</v>
      </c>
      <c r="FB60" s="16"/>
      <c r="FC60" s="1"/>
      <c r="FD60" s="2"/>
      <c r="FE60" s="2"/>
      <c r="FF60" s="2"/>
      <c r="FG60" s="2"/>
      <c r="FH60" s="2"/>
      <c r="FI60" s="7">
        <f t="shared" si="296"/>
        <v>0</v>
      </c>
      <c r="FJ60" s="14">
        <f t="shared" si="297"/>
        <v>0</v>
      </c>
      <c r="FK60" s="6">
        <f t="shared" si="298"/>
        <v>0</v>
      </c>
      <c r="FL60" s="15">
        <f t="shared" si="299"/>
        <v>0</v>
      </c>
      <c r="FM60" s="16"/>
      <c r="FN60" s="1"/>
      <c r="FO60" s="2"/>
      <c r="FP60" s="2"/>
      <c r="FQ60" s="2"/>
      <c r="FR60" s="2"/>
      <c r="FS60" s="2"/>
      <c r="FT60" s="7">
        <f t="shared" si="300"/>
        <v>0</v>
      </c>
      <c r="FU60" s="14">
        <f t="shared" si="301"/>
        <v>0</v>
      </c>
      <c r="FV60" s="6">
        <f t="shared" si="302"/>
        <v>0</v>
      </c>
      <c r="FW60" s="15">
        <f t="shared" si="303"/>
        <v>0</v>
      </c>
      <c r="FX60" s="16"/>
      <c r="FY60" s="1"/>
      <c r="FZ60" s="2"/>
      <c r="GA60" s="2"/>
      <c r="GB60" s="2"/>
      <c r="GC60" s="2"/>
      <c r="GD60" s="2"/>
      <c r="GE60" s="7">
        <f t="shared" si="304"/>
        <v>0</v>
      </c>
      <c r="GF60" s="14">
        <f t="shared" si="305"/>
        <v>0</v>
      </c>
      <c r="GG60" s="6">
        <f t="shared" si="306"/>
        <v>0</v>
      </c>
      <c r="GH60" s="15">
        <f t="shared" si="307"/>
        <v>0</v>
      </c>
      <c r="GI60" s="16"/>
      <c r="GJ60" s="1"/>
      <c r="GK60" s="2"/>
      <c r="GL60" s="2"/>
      <c r="GM60" s="2"/>
      <c r="GN60" s="2"/>
      <c r="GO60" s="2"/>
      <c r="GP60" s="7">
        <f t="shared" si="308"/>
        <v>0</v>
      </c>
      <c r="GQ60" s="14">
        <f t="shared" si="309"/>
        <v>0</v>
      </c>
      <c r="GR60" s="6">
        <f t="shared" si="310"/>
        <v>0</v>
      </c>
      <c r="GS60" s="15">
        <f t="shared" si="311"/>
        <v>0</v>
      </c>
      <c r="GT60" s="16"/>
      <c r="GU60" s="1"/>
      <c r="GV60" s="2"/>
      <c r="GW60" s="2"/>
      <c r="GX60" s="2"/>
      <c r="GY60" s="2"/>
      <c r="GZ60" s="2"/>
      <c r="HA60" s="7">
        <f t="shared" si="312"/>
        <v>0</v>
      </c>
      <c r="HB60" s="14">
        <f t="shared" si="313"/>
        <v>0</v>
      </c>
      <c r="HC60" s="6">
        <f t="shared" si="314"/>
        <v>0</v>
      </c>
      <c r="HD60" s="15">
        <f t="shared" si="315"/>
        <v>0</v>
      </c>
      <c r="HE60" s="16"/>
      <c r="HF60" s="1"/>
      <c r="HG60" s="2"/>
      <c r="HH60" s="2"/>
      <c r="HI60" s="2"/>
      <c r="HJ60" s="2"/>
      <c r="HK60" s="2"/>
      <c r="HL60" s="7">
        <f t="shared" si="316"/>
        <v>0</v>
      </c>
      <c r="HM60" s="14">
        <f t="shared" si="317"/>
        <v>0</v>
      </c>
      <c r="HN60" s="6">
        <f t="shared" si="318"/>
        <v>0</v>
      </c>
      <c r="HO60" s="15">
        <f t="shared" si="319"/>
        <v>0</v>
      </c>
      <c r="HP60" s="16"/>
      <c r="HQ60" s="1"/>
      <c r="HR60" s="2"/>
      <c r="HS60" s="2"/>
      <c r="HT60" s="2"/>
      <c r="HU60" s="2"/>
      <c r="HV60" s="2"/>
      <c r="HW60" s="7">
        <f t="shared" si="320"/>
        <v>0</v>
      </c>
      <c r="HX60" s="14">
        <f t="shared" si="321"/>
        <v>0</v>
      </c>
      <c r="HY60" s="6">
        <f t="shared" si="322"/>
        <v>0</v>
      </c>
      <c r="HZ60" s="15">
        <f t="shared" si="323"/>
        <v>0</v>
      </c>
      <c r="IA60" s="16"/>
      <c r="IB60" s="1"/>
      <c r="IC60" s="2"/>
      <c r="ID60" s="2"/>
      <c r="IE60" s="2"/>
      <c r="IF60" s="2"/>
      <c r="IG60" s="2"/>
      <c r="IH60" s="7">
        <f t="shared" si="324"/>
        <v>0</v>
      </c>
      <c r="II60" s="14">
        <f t="shared" si="325"/>
        <v>0</v>
      </c>
      <c r="IJ60" s="6">
        <f t="shared" si="326"/>
        <v>0</v>
      </c>
      <c r="IK60" s="114">
        <f t="shared" si="327"/>
        <v>0</v>
      </c>
      <c r="IL60" s="115"/>
    </row>
    <row r="61" spans="1:246" ht="12.75" hidden="1">
      <c r="A61" s="53">
        <v>25</v>
      </c>
      <c r="B61" s="51"/>
      <c r="C61" s="51"/>
      <c r="D61" s="52"/>
      <c r="E61" s="52"/>
      <c r="F61" s="52"/>
      <c r="G61" s="43">
        <f t="shared" si="329"/>
      </c>
      <c r="H61" s="43">
        <f>IF(AND($H$2="Y",J61&gt;0,OR(AND(G61=1,G86=10),AND(G61=2,G95=20),AND(G61=3,G104=30),AND(G61=4,G113=40),AND(G61=5,G122=50),AND(G61=6,G131=60),AND(G61=7,G140=70),AND(G61=8,G149=80),AND(G61=9,G158=90),AND(G61=10,G167=100))),VLOOKUP(J61-1,SortLookup!$A$13:$B$16,2,FALSE),"")</f>
      </c>
      <c r="I61" s="88" t="str">
        <f>IF(ISNA(VLOOKUP(E61,SortLookup!$A$1:$B$5,2,FALSE))," ",VLOOKUP(E61,SortLookup!$A$1:$B$5,2,FALSE))</f>
        <v> </v>
      </c>
      <c r="J61" s="44" t="str">
        <f>IF(ISNA(VLOOKUP(F61,SortLookup!$A$7:$B$11,2,FALSE))," ",VLOOKUP(F61,SortLookup!$A$7:$B$11,2,FALSE))</f>
        <v> </v>
      </c>
      <c r="K61" s="105">
        <f t="shared" si="243"/>
        <v>0</v>
      </c>
      <c r="L61" s="90">
        <f t="shared" si="244"/>
        <v>0</v>
      </c>
      <c r="M61" s="46">
        <f t="shared" si="245"/>
        <v>0</v>
      </c>
      <c r="N61" s="47">
        <f t="shared" si="246"/>
        <v>0</v>
      </c>
      <c r="O61" s="107">
        <f t="shared" si="247"/>
        <v>0</v>
      </c>
      <c r="P61" s="78"/>
      <c r="Q61" s="71"/>
      <c r="R61" s="71"/>
      <c r="S61" s="71"/>
      <c r="T61" s="71"/>
      <c r="U61" s="71"/>
      <c r="V61" s="71"/>
      <c r="W61" s="72"/>
      <c r="X61" s="72"/>
      <c r="Y61" s="72"/>
      <c r="Z61" s="72"/>
      <c r="AA61" s="74"/>
      <c r="AB61" s="64">
        <f t="shared" si="248"/>
        <v>0</v>
      </c>
      <c r="AC61" s="63">
        <f t="shared" si="249"/>
        <v>0</v>
      </c>
      <c r="AD61" s="80">
        <f t="shared" si="250"/>
        <v>0</v>
      </c>
      <c r="AE61" s="49">
        <f t="shared" si="251"/>
        <v>0</v>
      </c>
      <c r="AF61" s="78"/>
      <c r="AG61" s="71"/>
      <c r="AH61" s="71"/>
      <c r="AI61" s="71"/>
      <c r="AJ61" s="72"/>
      <c r="AK61" s="72"/>
      <c r="AL61" s="72"/>
      <c r="AM61" s="72"/>
      <c r="AN61" s="74"/>
      <c r="AO61" s="64">
        <f t="shared" si="252"/>
        <v>0</v>
      </c>
      <c r="AP61" s="63">
        <f t="shared" si="253"/>
        <v>0</v>
      </c>
      <c r="AQ61" s="80">
        <f t="shared" si="254"/>
        <v>0</v>
      </c>
      <c r="AR61" s="49">
        <f t="shared" si="255"/>
        <v>0</v>
      </c>
      <c r="AS61" s="78"/>
      <c r="AT61" s="71"/>
      <c r="AU61" s="71"/>
      <c r="AV61" s="72"/>
      <c r="AW61" s="72"/>
      <c r="AX61" s="72"/>
      <c r="AY61" s="72"/>
      <c r="AZ61" s="74"/>
      <c r="BA61" s="64">
        <f t="shared" si="256"/>
        <v>0</v>
      </c>
      <c r="BB61" s="63">
        <f t="shared" si="257"/>
        <v>0</v>
      </c>
      <c r="BC61" s="80">
        <f t="shared" si="258"/>
        <v>0</v>
      </c>
      <c r="BD61" s="49">
        <f t="shared" si="259"/>
        <v>0</v>
      </c>
      <c r="BE61" s="78"/>
      <c r="BF61" s="71"/>
      <c r="BG61" s="71"/>
      <c r="BH61" s="72"/>
      <c r="BI61" s="72"/>
      <c r="BJ61" s="72"/>
      <c r="BK61" s="72"/>
      <c r="BL61" s="74"/>
      <c r="BM61" s="64">
        <f t="shared" si="260"/>
        <v>0</v>
      </c>
      <c r="BN61" s="63">
        <f t="shared" si="261"/>
        <v>0</v>
      </c>
      <c r="BO61" s="80">
        <f t="shared" si="262"/>
        <v>0</v>
      </c>
      <c r="BP61" s="109">
        <f t="shared" si="263"/>
        <v>0</v>
      </c>
      <c r="BQ61" s="1"/>
      <c r="BR61" s="1"/>
      <c r="BS61" s="1"/>
      <c r="BT61" s="2"/>
      <c r="BU61" s="2"/>
      <c r="BV61" s="2"/>
      <c r="BW61" s="2"/>
      <c r="BX61" s="2"/>
      <c r="BY61" s="7">
        <f t="shared" si="264"/>
        <v>0</v>
      </c>
      <c r="BZ61" s="14">
        <f t="shared" si="265"/>
        <v>0</v>
      </c>
      <c r="CA61" s="6">
        <f t="shared" si="266"/>
        <v>0</v>
      </c>
      <c r="CB61" s="15">
        <f t="shared" si="267"/>
        <v>0</v>
      </c>
      <c r="CC61" s="16"/>
      <c r="CD61" s="1"/>
      <c r="CE61" s="2"/>
      <c r="CF61" s="2"/>
      <c r="CG61" s="2"/>
      <c r="CH61" s="2"/>
      <c r="CI61" s="2"/>
      <c r="CJ61" s="7">
        <f t="shared" si="268"/>
        <v>0</v>
      </c>
      <c r="CK61" s="14">
        <f t="shared" si="269"/>
        <v>0</v>
      </c>
      <c r="CL61" s="6">
        <f t="shared" si="270"/>
        <v>0</v>
      </c>
      <c r="CM61" s="15">
        <f t="shared" si="271"/>
        <v>0</v>
      </c>
      <c r="CN61" s="16"/>
      <c r="CO61" s="1"/>
      <c r="CP61" s="2"/>
      <c r="CQ61" s="2"/>
      <c r="CR61" s="2"/>
      <c r="CS61" s="2"/>
      <c r="CT61" s="2"/>
      <c r="CU61" s="7">
        <f t="shared" si="272"/>
        <v>0</v>
      </c>
      <c r="CV61" s="14">
        <f t="shared" si="273"/>
        <v>0</v>
      </c>
      <c r="CW61" s="6">
        <f t="shared" si="274"/>
        <v>0</v>
      </c>
      <c r="CX61" s="15">
        <f t="shared" si="275"/>
        <v>0</v>
      </c>
      <c r="CY61" s="16"/>
      <c r="CZ61" s="1"/>
      <c r="DA61" s="2"/>
      <c r="DB61" s="2"/>
      <c r="DC61" s="2"/>
      <c r="DD61" s="2"/>
      <c r="DE61" s="2"/>
      <c r="DF61" s="7">
        <f t="shared" si="276"/>
        <v>0</v>
      </c>
      <c r="DG61" s="14">
        <f t="shared" si="277"/>
        <v>0</v>
      </c>
      <c r="DH61" s="6">
        <f t="shared" si="278"/>
        <v>0</v>
      </c>
      <c r="DI61" s="15">
        <f t="shared" si="279"/>
        <v>0</v>
      </c>
      <c r="DJ61" s="16"/>
      <c r="DK61" s="1"/>
      <c r="DL61" s="2"/>
      <c r="DM61" s="2"/>
      <c r="DN61" s="2"/>
      <c r="DO61" s="2"/>
      <c r="DP61" s="2"/>
      <c r="DQ61" s="7">
        <f t="shared" si="280"/>
        <v>0</v>
      </c>
      <c r="DR61" s="14">
        <f t="shared" si="281"/>
        <v>0</v>
      </c>
      <c r="DS61" s="6">
        <f t="shared" si="282"/>
        <v>0</v>
      </c>
      <c r="DT61" s="15">
        <f t="shared" si="283"/>
        <v>0</v>
      </c>
      <c r="DU61" s="16"/>
      <c r="DV61" s="1"/>
      <c r="DW61" s="2"/>
      <c r="DX61" s="2"/>
      <c r="DY61" s="2"/>
      <c r="DZ61" s="2"/>
      <c r="EA61" s="2"/>
      <c r="EB61" s="7">
        <f t="shared" si="284"/>
        <v>0</v>
      </c>
      <c r="EC61" s="14">
        <f t="shared" si="285"/>
        <v>0</v>
      </c>
      <c r="ED61" s="6">
        <f t="shared" si="286"/>
        <v>0</v>
      </c>
      <c r="EE61" s="15">
        <f t="shared" si="287"/>
        <v>0</v>
      </c>
      <c r="EF61" s="16"/>
      <c r="EG61" s="1"/>
      <c r="EH61" s="2"/>
      <c r="EI61" s="2"/>
      <c r="EJ61" s="2"/>
      <c r="EK61" s="2"/>
      <c r="EL61" s="2"/>
      <c r="EM61" s="7">
        <f t="shared" si="288"/>
        <v>0</v>
      </c>
      <c r="EN61" s="14">
        <f t="shared" si="289"/>
        <v>0</v>
      </c>
      <c r="EO61" s="6">
        <f t="shared" si="290"/>
        <v>0</v>
      </c>
      <c r="EP61" s="15">
        <f t="shared" si="291"/>
        <v>0</v>
      </c>
      <c r="EQ61" s="16"/>
      <c r="ER61" s="1"/>
      <c r="ES61" s="2"/>
      <c r="ET61" s="2"/>
      <c r="EU61" s="2"/>
      <c r="EV61" s="2"/>
      <c r="EW61" s="2"/>
      <c r="EX61" s="7">
        <f t="shared" si="292"/>
        <v>0</v>
      </c>
      <c r="EY61" s="14">
        <f t="shared" si="293"/>
        <v>0</v>
      </c>
      <c r="EZ61" s="6">
        <f t="shared" si="294"/>
        <v>0</v>
      </c>
      <c r="FA61" s="15">
        <f t="shared" si="295"/>
        <v>0</v>
      </c>
      <c r="FB61" s="16"/>
      <c r="FC61" s="1"/>
      <c r="FD61" s="2"/>
      <c r="FE61" s="2"/>
      <c r="FF61" s="2"/>
      <c r="FG61" s="2"/>
      <c r="FH61" s="2"/>
      <c r="FI61" s="7">
        <f t="shared" si="296"/>
        <v>0</v>
      </c>
      <c r="FJ61" s="14">
        <f t="shared" si="297"/>
        <v>0</v>
      </c>
      <c r="FK61" s="6">
        <f t="shared" si="298"/>
        <v>0</v>
      </c>
      <c r="FL61" s="15">
        <f t="shared" si="299"/>
        <v>0</v>
      </c>
      <c r="FM61" s="16"/>
      <c r="FN61" s="1"/>
      <c r="FO61" s="2"/>
      <c r="FP61" s="2"/>
      <c r="FQ61" s="2"/>
      <c r="FR61" s="2"/>
      <c r="FS61" s="2"/>
      <c r="FT61" s="7">
        <f t="shared" si="300"/>
        <v>0</v>
      </c>
      <c r="FU61" s="14">
        <f t="shared" si="301"/>
        <v>0</v>
      </c>
      <c r="FV61" s="6">
        <f t="shared" si="302"/>
        <v>0</v>
      </c>
      <c r="FW61" s="15">
        <f t="shared" si="303"/>
        <v>0</v>
      </c>
      <c r="FX61" s="16"/>
      <c r="FY61" s="1"/>
      <c r="FZ61" s="2"/>
      <c r="GA61" s="2"/>
      <c r="GB61" s="2"/>
      <c r="GC61" s="2"/>
      <c r="GD61" s="2"/>
      <c r="GE61" s="7">
        <f t="shared" si="304"/>
        <v>0</v>
      </c>
      <c r="GF61" s="14">
        <f t="shared" si="305"/>
        <v>0</v>
      </c>
      <c r="GG61" s="6">
        <f t="shared" si="306"/>
        <v>0</v>
      </c>
      <c r="GH61" s="15">
        <f t="shared" si="307"/>
        <v>0</v>
      </c>
      <c r="GI61" s="16"/>
      <c r="GJ61" s="1"/>
      <c r="GK61" s="2"/>
      <c r="GL61" s="2"/>
      <c r="GM61" s="2"/>
      <c r="GN61" s="2"/>
      <c r="GO61" s="2"/>
      <c r="GP61" s="7">
        <f t="shared" si="308"/>
        <v>0</v>
      </c>
      <c r="GQ61" s="14">
        <f t="shared" si="309"/>
        <v>0</v>
      </c>
      <c r="GR61" s="6">
        <f t="shared" si="310"/>
        <v>0</v>
      </c>
      <c r="GS61" s="15">
        <f t="shared" si="311"/>
        <v>0</v>
      </c>
      <c r="GT61" s="16"/>
      <c r="GU61" s="1"/>
      <c r="GV61" s="2"/>
      <c r="GW61" s="2"/>
      <c r="GX61" s="2"/>
      <c r="GY61" s="2"/>
      <c r="GZ61" s="2"/>
      <c r="HA61" s="7">
        <f t="shared" si="312"/>
        <v>0</v>
      </c>
      <c r="HB61" s="14">
        <f t="shared" si="313"/>
        <v>0</v>
      </c>
      <c r="HC61" s="6">
        <f t="shared" si="314"/>
        <v>0</v>
      </c>
      <c r="HD61" s="15">
        <f t="shared" si="315"/>
        <v>0</v>
      </c>
      <c r="HE61" s="16"/>
      <c r="HF61" s="1"/>
      <c r="HG61" s="2"/>
      <c r="HH61" s="2"/>
      <c r="HI61" s="2"/>
      <c r="HJ61" s="2"/>
      <c r="HK61" s="2"/>
      <c r="HL61" s="7">
        <f t="shared" si="316"/>
        <v>0</v>
      </c>
      <c r="HM61" s="14">
        <f t="shared" si="317"/>
        <v>0</v>
      </c>
      <c r="HN61" s="6">
        <f t="shared" si="318"/>
        <v>0</v>
      </c>
      <c r="HO61" s="15">
        <f t="shared" si="319"/>
        <v>0</v>
      </c>
      <c r="HP61" s="16"/>
      <c r="HQ61" s="1"/>
      <c r="HR61" s="2"/>
      <c r="HS61" s="2"/>
      <c r="HT61" s="2"/>
      <c r="HU61" s="2"/>
      <c r="HV61" s="2"/>
      <c r="HW61" s="7">
        <f t="shared" si="320"/>
        <v>0</v>
      </c>
      <c r="HX61" s="14">
        <f t="shared" si="321"/>
        <v>0</v>
      </c>
      <c r="HY61" s="6">
        <f t="shared" si="322"/>
        <v>0</v>
      </c>
      <c r="HZ61" s="15">
        <f t="shared" si="323"/>
        <v>0</v>
      </c>
      <c r="IA61" s="16"/>
      <c r="IB61" s="1"/>
      <c r="IC61" s="2"/>
      <c r="ID61" s="2"/>
      <c r="IE61" s="2"/>
      <c r="IF61" s="2"/>
      <c r="IG61" s="2"/>
      <c r="IH61" s="7">
        <f t="shared" si="324"/>
        <v>0</v>
      </c>
      <c r="II61" s="14">
        <f t="shared" si="325"/>
        <v>0</v>
      </c>
      <c r="IJ61" s="6">
        <f t="shared" si="326"/>
        <v>0</v>
      </c>
      <c r="IK61" s="114">
        <f t="shared" si="327"/>
        <v>0</v>
      </c>
      <c r="IL61" s="115"/>
    </row>
    <row r="62" spans="1:246" ht="12.75" hidden="1">
      <c r="A62" s="53">
        <v>26</v>
      </c>
      <c r="B62" s="51"/>
      <c r="C62" s="51"/>
      <c r="D62" s="52"/>
      <c r="E62" s="52"/>
      <c r="F62" s="52"/>
      <c r="G62" s="43">
        <f t="shared" si="329"/>
      </c>
      <c r="H62" s="43">
        <f>IF(AND($H$2="Y",J62&gt;0,OR(AND(G62=1,G71=10),AND(G62=2,G79=20),AND(G62=3,G89=30),AND(G62=4,G98=40),AND(G62=5,G122=50),AND(G62=6,G131=60),AND(G62=7,G140=70),AND(G62=8,G149=80),AND(G62=9,G158=90),AND(G62=10,G167=100))),VLOOKUP(J62-1,SortLookup!$A$13:$B$16,2,FALSE),"")</f>
      </c>
      <c r="I62" s="88" t="str">
        <f>IF(ISNA(VLOOKUP(E62,SortLookup!$A$1:$B$5,2,FALSE))," ",VLOOKUP(E62,SortLookup!$A$1:$B$5,2,FALSE))</f>
        <v> </v>
      </c>
      <c r="J62" s="44" t="str">
        <f>IF(ISNA(VLOOKUP(F62,SortLookup!$A$7:$B$11,2,FALSE))," ",VLOOKUP(F62,SortLookup!$A$7:$B$11,2,FALSE))</f>
        <v> </v>
      </c>
      <c r="K62" s="105">
        <f t="shared" si="243"/>
        <v>0</v>
      </c>
      <c r="L62" s="90">
        <f t="shared" si="244"/>
        <v>0</v>
      </c>
      <c r="M62" s="46">
        <f t="shared" si="245"/>
        <v>0</v>
      </c>
      <c r="N62" s="47">
        <f t="shared" si="246"/>
        <v>0</v>
      </c>
      <c r="O62" s="107">
        <f t="shared" si="247"/>
        <v>0</v>
      </c>
      <c r="P62" s="78"/>
      <c r="Q62" s="71"/>
      <c r="R62" s="71"/>
      <c r="S62" s="71"/>
      <c r="T62" s="71"/>
      <c r="U62" s="71"/>
      <c r="V62" s="71"/>
      <c r="W62" s="72"/>
      <c r="X62" s="72"/>
      <c r="Y62" s="72"/>
      <c r="Z62" s="72"/>
      <c r="AA62" s="74"/>
      <c r="AB62" s="64">
        <f t="shared" si="248"/>
        <v>0</v>
      </c>
      <c r="AC62" s="63">
        <f t="shared" si="249"/>
        <v>0</v>
      </c>
      <c r="AD62" s="80">
        <f t="shared" si="250"/>
        <v>0</v>
      </c>
      <c r="AE62" s="49">
        <f t="shared" si="251"/>
        <v>0</v>
      </c>
      <c r="AF62" s="78"/>
      <c r="AG62" s="71"/>
      <c r="AH62" s="71"/>
      <c r="AI62" s="71"/>
      <c r="AJ62" s="72"/>
      <c r="AK62" s="72"/>
      <c r="AL62" s="72"/>
      <c r="AM62" s="72"/>
      <c r="AN62" s="74"/>
      <c r="AO62" s="64">
        <f t="shared" si="252"/>
        <v>0</v>
      </c>
      <c r="AP62" s="63">
        <f t="shared" si="253"/>
        <v>0</v>
      </c>
      <c r="AQ62" s="80">
        <f t="shared" si="254"/>
        <v>0</v>
      </c>
      <c r="AR62" s="49">
        <f t="shared" si="255"/>
        <v>0</v>
      </c>
      <c r="AS62" s="78"/>
      <c r="AT62" s="71"/>
      <c r="AU62" s="71"/>
      <c r="AV62" s="72"/>
      <c r="AW62" s="72"/>
      <c r="AX62" s="72"/>
      <c r="AY62" s="72"/>
      <c r="AZ62" s="74"/>
      <c r="BA62" s="64">
        <f t="shared" si="256"/>
        <v>0</v>
      </c>
      <c r="BB62" s="63">
        <f t="shared" si="257"/>
        <v>0</v>
      </c>
      <c r="BC62" s="80">
        <f t="shared" si="258"/>
        <v>0</v>
      </c>
      <c r="BD62" s="49">
        <f t="shared" si="259"/>
        <v>0</v>
      </c>
      <c r="BE62" s="78"/>
      <c r="BF62" s="71"/>
      <c r="BG62" s="71"/>
      <c r="BH62" s="72"/>
      <c r="BI62" s="72"/>
      <c r="BJ62" s="72"/>
      <c r="BK62" s="72"/>
      <c r="BL62" s="74"/>
      <c r="BM62" s="64">
        <f t="shared" si="260"/>
        <v>0</v>
      </c>
      <c r="BN62" s="63">
        <f t="shared" si="261"/>
        <v>0</v>
      </c>
      <c r="BO62" s="80">
        <f t="shared" si="262"/>
        <v>0</v>
      </c>
      <c r="BP62" s="109">
        <f t="shared" si="263"/>
        <v>0</v>
      </c>
      <c r="BQ62" s="1"/>
      <c r="BR62" s="1"/>
      <c r="BS62" s="1"/>
      <c r="BT62" s="2"/>
      <c r="BU62" s="2"/>
      <c r="BV62" s="2"/>
      <c r="BW62" s="2"/>
      <c r="BX62" s="2"/>
      <c r="BY62" s="7">
        <f t="shared" si="264"/>
        <v>0</v>
      </c>
      <c r="BZ62" s="14">
        <f t="shared" si="265"/>
        <v>0</v>
      </c>
      <c r="CA62" s="6">
        <f t="shared" si="266"/>
        <v>0</v>
      </c>
      <c r="CB62" s="15">
        <f t="shared" si="267"/>
        <v>0</v>
      </c>
      <c r="CC62" s="16"/>
      <c r="CD62" s="1"/>
      <c r="CE62" s="2"/>
      <c r="CF62" s="2"/>
      <c r="CG62" s="2"/>
      <c r="CH62" s="2"/>
      <c r="CI62" s="2"/>
      <c r="CJ62" s="7">
        <f t="shared" si="268"/>
        <v>0</v>
      </c>
      <c r="CK62" s="14">
        <f t="shared" si="269"/>
        <v>0</v>
      </c>
      <c r="CL62" s="6">
        <f t="shared" si="270"/>
        <v>0</v>
      </c>
      <c r="CM62" s="15">
        <f t="shared" si="271"/>
        <v>0</v>
      </c>
      <c r="CN62" s="16"/>
      <c r="CO62" s="1"/>
      <c r="CP62" s="2"/>
      <c r="CQ62" s="2"/>
      <c r="CR62" s="2"/>
      <c r="CS62" s="2"/>
      <c r="CT62" s="2"/>
      <c r="CU62" s="7">
        <f t="shared" si="272"/>
        <v>0</v>
      </c>
      <c r="CV62" s="14">
        <f t="shared" si="273"/>
        <v>0</v>
      </c>
      <c r="CW62" s="6">
        <f t="shared" si="274"/>
        <v>0</v>
      </c>
      <c r="CX62" s="15">
        <f t="shared" si="275"/>
        <v>0</v>
      </c>
      <c r="CY62" s="16"/>
      <c r="CZ62" s="1"/>
      <c r="DA62" s="2"/>
      <c r="DB62" s="2"/>
      <c r="DC62" s="2"/>
      <c r="DD62" s="2"/>
      <c r="DE62" s="2"/>
      <c r="DF62" s="7">
        <f t="shared" si="276"/>
        <v>0</v>
      </c>
      <c r="DG62" s="14">
        <f t="shared" si="277"/>
        <v>0</v>
      </c>
      <c r="DH62" s="6">
        <f t="shared" si="278"/>
        <v>0</v>
      </c>
      <c r="DI62" s="15">
        <f t="shared" si="279"/>
        <v>0</v>
      </c>
      <c r="DJ62" s="16"/>
      <c r="DK62" s="1"/>
      <c r="DL62" s="2"/>
      <c r="DM62" s="2"/>
      <c r="DN62" s="2"/>
      <c r="DO62" s="2"/>
      <c r="DP62" s="2"/>
      <c r="DQ62" s="7">
        <f t="shared" si="280"/>
        <v>0</v>
      </c>
      <c r="DR62" s="14">
        <f t="shared" si="281"/>
        <v>0</v>
      </c>
      <c r="DS62" s="6">
        <f t="shared" si="282"/>
        <v>0</v>
      </c>
      <c r="DT62" s="15">
        <f t="shared" si="283"/>
        <v>0</v>
      </c>
      <c r="DU62" s="16"/>
      <c r="DV62" s="1"/>
      <c r="DW62" s="2"/>
      <c r="DX62" s="2"/>
      <c r="DY62" s="2"/>
      <c r="DZ62" s="2"/>
      <c r="EA62" s="2"/>
      <c r="EB62" s="7">
        <f t="shared" si="284"/>
        <v>0</v>
      </c>
      <c r="EC62" s="14">
        <f t="shared" si="285"/>
        <v>0</v>
      </c>
      <c r="ED62" s="6">
        <f t="shared" si="286"/>
        <v>0</v>
      </c>
      <c r="EE62" s="15">
        <f t="shared" si="287"/>
        <v>0</v>
      </c>
      <c r="EF62" s="16"/>
      <c r="EG62" s="1"/>
      <c r="EH62" s="2"/>
      <c r="EI62" s="2"/>
      <c r="EJ62" s="2"/>
      <c r="EK62" s="2"/>
      <c r="EL62" s="2"/>
      <c r="EM62" s="7">
        <f t="shared" si="288"/>
        <v>0</v>
      </c>
      <c r="EN62" s="14">
        <f t="shared" si="289"/>
        <v>0</v>
      </c>
      <c r="EO62" s="6">
        <f t="shared" si="290"/>
        <v>0</v>
      </c>
      <c r="EP62" s="15">
        <f t="shared" si="291"/>
        <v>0</v>
      </c>
      <c r="EQ62" s="16"/>
      <c r="ER62" s="1"/>
      <c r="ES62" s="2"/>
      <c r="ET62" s="2"/>
      <c r="EU62" s="2"/>
      <c r="EV62" s="2"/>
      <c r="EW62" s="2"/>
      <c r="EX62" s="7">
        <f t="shared" si="292"/>
        <v>0</v>
      </c>
      <c r="EY62" s="14">
        <f t="shared" si="293"/>
        <v>0</v>
      </c>
      <c r="EZ62" s="6">
        <f t="shared" si="294"/>
        <v>0</v>
      </c>
      <c r="FA62" s="15">
        <f t="shared" si="295"/>
        <v>0</v>
      </c>
      <c r="FB62" s="16"/>
      <c r="FC62" s="1"/>
      <c r="FD62" s="2"/>
      <c r="FE62" s="2"/>
      <c r="FF62" s="2"/>
      <c r="FG62" s="2"/>
      <c r="FH62" s="2"/>
      <c r="FI62" s="7">
        <f t="shared" si="296"/>
        <v>0</v>
      </c>
      <c r="FJ62" s="14">
        <f t="shared" si="297"/>
        <v>0</v>
      </c>
      <c r="FK62" s="6">
        <f t="shared" si="298"/>
        <v>0</v>
      </c>
      <c r="FL62" s="15">
        <f t="shared" si="299"/>
        <v>0</v>
      </c>
      <c r="FM62" s="16"/>
      <c r="FN62" s="1"/>
      <c r="FO62" s="2"/>
      <c r="FP62" s="2"/>
      <c r="FQ62" s="2"/>
      <c r="FR62" s="2"/>
      <c r="FS62" s="2"/>
      <c r="FT62" s="7">
        <f t="shared" si="300"/>
        <v>0</v>
      </c>
      <c r="FU62" s="14">
        <f t="shared" si="301"/>
        <v>0</v>
      </c>
      <c r="FV62" s="6">
        <f t="shared" si="302"/>
        <v>0</v>
      </c>
      <c r="FW62" s="15">
        <f t="shared" si="303"/>
        <v>0</v>
      </c>
      <c r="FX62" s="16"/>
      <c r="FY62" s="1"/>
      <c r="FZ62" s="2"/>
      <c r="GA62" s="2"/>
      <c r="GB62" s="2"/>
      <c r="GC62" s="2"/>
      <c r="GD62" s="2"/>
      <c r="GE62" s="7">
        <f t="shared" si="304"/>
        <v>0</v>
      </c>
      <c r="GF62" s="14">
        <f t="shared" si="305"/>
        <v>0</v>
      </c>
      <c r="GG62" s="6">
        <f t="shared" si="306"/>
        <v>0</v>
      </c>
      <c r="GH62" s="15">
        <f t="shared" si="307"/>
        <v>0</v>
      </c>
      <c r="GI62" s="16"/>
      <c r="GJ62" s="1"/>
      <c r="GK62" s="2"/>
      <c r="GL62" s="2"/>
      <c r="GM62" s="2"/>
      <c r="GN62" s="2"/>
      <c r="GO62" s="2"/>
      <c r="GP62" s="7">
        <f t="shared" si="308"/>
        <v>0</v>
      </c>
      <c r="GQ62" s="14">
        <f t="shared" si="309"/>
        <v>0</v>
      </c>
      <c r="GR62" s="6">
        <f t="shared" si="310"/>
        <v>0</v>
      </c>
      <c r="GS62" s="15">
        <f t="shared" si="311"/>
        <v>0</v>
      </c>
      <c r="GT62" s="16"/>
      <c r="GU62" s="1"/>
      <c r="GV62" s="2"/>
      <c r="GW62" s="2"/>
      <c r="GX62" s="2"/>
      <c r="GY62" s="2"/>
      <c r="GZ62" s="2"/>
      <c r="HA62" s="7">
        <f t="shared" si="312"/>
        <v>0</v>
      </c>
      <c r="HB62" s="14">
        <f t="shared" si="313"/>
        <v>0</v>
      </c>
      <c r="HC62" s="6">
        <f t="shared" si="314"/>
        <v>0</v>
      </c>
      <c r="HD62" s="15">
        <f t="shared" si="315"/>
        <v>0</v>
      </c>
      <c r="HE62" s="16"/>
      <c r="HF62" s="1"/>
      <c r="HG62" s="2"/>
      <c r="HH62" s="2"/>
      <c r="HI62" s="2"/>
      <c r="HJ62" s="2"/>
      <c r="HK62" s="2"/>
      <c r="HL62" s="7">
        <f t="shared" si="316"/>
        <v>0</v>
      </c>
      <c r="HM62" s="14">
        <f t="shared" si="317"/>
        <v>0</v>
      </c>
      <c r="HN62" s="6">
        <f t="shared" si="318"/>
        <v>0</v>
      </c>
      <c r="HO62" s="15">
        <f t="shared" si="319"/>
        <v>0</v>
      </c>
      <c r="HP62" s="16"/>
      <c r="HQ62" s="1"/>
      <c r="HR62" s="2"/>
      <c r="HS62" s="2"/>
      <c r="HT62" s="2"/>
      <c r="HU62" s="2"/>
      <c r="HV62" s="2"/>
      <c r="HW62" s="7">
        <f t="shared" si="320"/>
        <v>0</v>
      </c>
      <c r="HX62" s="14">
        <f t="shared" si="321"/>
        <v>0</v>
      </c>
      <c r="HY62" s="6">
        <f t="shared" si="322"/>
        <v>0</v>
      </c>
      <c r="HZ62" s="15">
        <f t="shared" si="323"/>
        <v>0</v>
      </c>
      <c r="IA62" s="16"/>
      <c r="IB62" s="1"/>
      <c r="IC62" s="2"/>
      <c r="ID62" s="2"/>
      <c r="IE62" s="2"/>
      <c r="IF62" s="2"/>
      <c r="IG62" s="2"/>
      <c r="IH62" s="7">
        <f t="shared" si="324"/>
        <v>0</v>
      </c>
      <c r="II62" s="14">
        <f t="shared" si="325"/>
        <v>0</v>
      </c>
      <c r="IJ62" s="6">
        <f t="shared" si="326"/>
        <v>0</v>
      </c>
      <c r="IK62" s="114">
        <f t="shared" si="327"/>
        <v>0</v>
      </c>
      <c r="IL62" s="115"/>
    </row>
    <row r="63" spans="1:246" ht="12.75" hidden="1">
      <c r="A63" s="53">
        <v>27</v>
      </c>
      <c r="B63" s="51"/>
      <c r="C63" s="51"/>
      <c r="D63" s="52"/>
      <c r="E63" s="52"/>
      <c r="F63" s="52"/>
      <c r="G63" s="43">
        <f t="shared" si="329"/>
      </c>
      <c r="H63" s="43">
        <f>IF(AND($H$2="Y",J63&gt;0,OR(AND(G63=1,G88=10),AND(G63=2,G97=20),AND(G63=3,G106=30),AND(G63=4,G115=40),AND(G63=5,G124=50),AND(G63=6,G133=60),AND(G63=7,G142=70),AND(G63=8,G151=80),AND(G63=9,G160=90),AND(G63=10,G169=100))),VLOOKUP(J63-1,SortLookup!$A$13:$B$16,2,FALSE),"")</f>
      </c>
      <c r="I63" s="88" t="str">
        <f>IF(ISNA(VLOOKUP(E63,SortLookup!$A$1:$B$5,2,FALSE))," ",VLOOKUP(E63,SortLookup!$A$1:$B$5,2,FALSE))</f>
        <v> </v>
      </c>
      <c r="J63" s="44" t="str">
        <f>IF(ISNA(VLOOKUP(F63,SortLookup!$A$7:$B$11,2,FALSE))," ",VLOOKUP(F63,SortLookup!$A$7:$B$11,2,FALSE))</f>
        <v> </v>
      </c>
      <c r="K63" s="105">
        <f t="shared" si="243"/>
        <v>0</v>
      </c>
      <c r="L63" s="90">
        <f t="shared" si="244"/>
        <v>0</v>
      </c>
      <c r="M63" s="46">
        <f t="shared" si="245"/>
        <v>0</v>
      </c>
      <c r="N63" s="47">
        <f t="shared" si="246"/>
        <v>0</v>
      </c>
      <c r="O63" s="107">
        <f t="shared" si="247"/>
        <v>0</v>
      </c>
      <c r="P63" s="78"/>
      <c r="Q63" s="71"/>
      <c r="R63" s="71"/>
      <c r="S63" s="71"/>
      <c r="T63" s="71"/>
      <c r="U63" s="71"/>
      <c r="V63" s="71"/>
      <c r="W63" s="72"/>
      <c r="X63" s="72"/>
      <c r="Y63" s="72"/>
      <c r="Z63" s="72"/>
      <c r="AA63" s="74"/>
      <c r="AB63" s="64">
        <f t="shared" si="248"/>
        <v>0</v>
      </c>
      <c r="AC63" s="63">
        <f t="shared" si="249"/>
        <v>0</v>
      </c>
      <c r="AD63" s="80">
        <f t="shared" si="250"/>
        <v>0</v>
      </c>
      <c r="AE63" s="49">
        <f t="shared" si="251"/>
        <v>0</v>
      </c>
      <c r="AF63" s="78"/>
      <c r="AG63" s="71"/>
      <c r="AH63" s="71"/>
      <c r="AI63" s="71"/>
      <c r="AJ63" s="72"/>
      <c r="AK63" s="72"/>
      <c r="AL63" s="72"/>
      <c r="AM63" s="72"/>
      <c r="AN63" s="74"/>
      <c r="AO63" s="64">
        <f t="shared" si="252"/>
        <v>0</v>
      </c>
      <c r="AP63" s="63">
        <f t="shared" si="253"/>
        <v>0</v>
      </c>
      <c r="AQ63" s="80">
        <f t="shared" si="254"/>
        <v>0</v>
      </c>
      <c r="AR63" s="49">
        <f t="shared" si="255"/>
        <v>0</v>
      </c>
      <c r="AS63" s="78"/>
      <c r="AT63" s="71"/>
      <c r="AU63" s="71"/>
      <c r="AV63" s="72"/>
      <c r="AW63" s="72"/>
      <c r="AX63" s="72"/>
      <c r="AY63" s="72"/>
      <c r="AZ63" s="74"/>
      <c r="BA63" s="64">
        <f t="shared" si="256"/>
        <v>0</v>
      </c>
      <c r="BB63" s="63">
        <f t="shared" si="257"/>
        <v>0</v>
      </c>
      <c r="BC63" s="80">
        <f t="shared" si="258"/>
        <v>0</v>
      </c>
      <c r="BD63" s="49">
        <f t="shared" si="259"/>
        <v>0</v>
      </c>
      <c r="BE63" s="78"/>
      <c r="BF63" s="71"/>
      <c r="BG63" s="71"/>
      <c r="BH63" s="72"/>
      <c r="BI63" s="72"/>
      <c r="BJ63" s="72"/>
      <c r="BK63" s="72"/>
      <c r="BL63" s="74"/>
      <c r="BM63" s="64">
        <f t="shared" si="260"/>
        <v>0</v>
      </c>
      <c r="BN63" s="63">
        <f t="shared" si="261"/>
        <v>0</v>
      </c>
      <c r="BO63" s="80">
        <f t="shared" si="262"/>
        <v>0</v>
      </c>
      <c r="BP63" s="109">
        <f t="shared" si="263"/>
        <v>0</v>
      </c>
      <c r="BQ63" s="1"/>
      <c r="BR63" s="1"/>
      <c r="BS63" s="1"/>
      <c r="BT63" s="2"/>
      <c r="BU63" s="2"/>
      <c r="BV63" s="2"/>
      <c r="BW63" s="2"/>
      <c r="BX63" s="2"/>
      <c r="BY63" s="7">
        <f t="shared" si="264"/>
        <v>0</v>
      </c>
      <c r="BZ63" s="14">
        <f t="shared" si="265"/>
        <v>0</v>
      </c>
      <c r="CA63" s="6">
        <f t="shared" si="266"/>
        <v>0</v>
      </c>
      <c r="CB63" s="15">
        <f t="shared" si="267"/>
        <v>0</v>
      </c>
      <c r="CC63" s="16"/>
      <c r="CD63" s="1"/>
      <c r="CE63" s="2"/>
      <c r="CF63" s="2"/>
      <c r="CG63" s="2"/>
      <c r="CH63" s="2"/>
      <c r="CI63" s="2"/>
      <c r="CJ63" s="7">
        <f t="shared" si="268"/>
        <v>0</v>
      </c>
      <c r="CK63" s="14">
        <f t="shared" si="269"/>
        <v>0</v>
      </c>
      <c r="CL63" s="6">
        <f t="shared" si="270"/>
        <v>0</v>
      </c>
      <c r="CM63" s="15">
        <f t="shared" si="271"/>
        <v>0</v>
      </c>
      <c r="CN63" s="16"/>
      <c r="CO63" s="1"/>
      <c r="CP63" s="2"/>
      <c r="CQ63" s="2"/>
      <c r="CR63" s="2"/>
      <c r="CS63" s="2"/>
      <c r="CT63" s="2"/>
      <c r="CU63" s="7">
        <f t="shared" si="272"/>
        <v>0</v>
      </c>
      <c r="CV63" s="14">
        <f t="shared" si="273"/>
        <v>0</v>
      </c>
      <c r="CW63" s="6">
        <f t="shared" si="274"/>
        <v>0</v>
      </c>
      <c r="CX63" s="15">
        <f t="shared" si="275"/>
        <v>0</v>
      </c>
      <c r="CY63" s="16"/>
      <c r="CZ63" s="1"/>
      <c r="DA63" s="2"/>
      <c r="DB63" s="2"/>
      <c r="DC63" s="2"/>
      <c r="DD63" s="2"/>
      <c r="DE63" s="2"/>
      <c r="DF63" s="7">
        <f t="shared" si="276"/>
        <v>0</v>
      </c>
      <c r="DG63" s="14">
        <f t="shared" si="277"/>
        <v>0</v>
      </c>
      <c r="DH63" s="6">
        <f t="shared" si="278"/>
        <v>0</v>
      </c>
      <c r="DI63" s="15">
        <f t="shared" si="279"/>
        <v>0</v>
      </c>
      <c r="DJ63" s="16"/>
      <c r="DK63" s="1"/>
      <c r="DL63" s="2"/>
      <c r="DM63" s="2"/>
      <c r="DN63" s="2"/>
      <c r="DO63" s="2"/>
      <c r="DP63" s="2"/>
      <c r="DQ63" s="7">
        <f t="shared" si="280"/>
        <v>0</v>
      </c>
      <c r="DR63" s="14">
        <f t="shared" si="281"/>
        <v>0</v>
      </c>
      <c r="DS63" s="6">
        <f t="shared" si="282"/>
        <v>0</v>
      </c>
      <c r="DT63" s="15">
        <f t="shared" si="283"/>
        <v>0</v>
      </c>
      <c r="DU63" s="16"/>
      <c r="DV63" s="1"/>
      <c r="DW63" s="2"/>
      <c r="DX63" s="2"/>
      <c r="DY63" s="2"/>
      <c r="DZ63" s="2"/>
      <c r="EA63" s="2"/>
      <c r="EB63" s="7">
        <f t="shared" si="284"/>
        <v>0</v>
      </c>
      <c r="EC63" s="14">
        <f t="shared" si="285"/>
        <v>0</v>
      </c>
      <c r="ED63" s="6">
        <f t="shared" si="286"/>
        <v>0</v>
      </c>
      <c r="EE63" s="15">
        <f t="shared" si="287"/>
        <v>0</v>
      </c>
      <c r="EF63" s="16"/>
      <c r="EG63" s="1"/>
      <c r="EH63" s="2"/>
      <c r="EI63" s="2"/>
      <c r="EJ63" s="2"/>
      <c r="EK63" s="2"/>
      <c r="EL63" s="2"/>
      <c r="EM63" s="7">
        <f t="shared" si="288"/>
        <v>0</v>
      </c>
      <c r="EN63" s="14">
        <f t="shared" si="289"/>
        <v>0</v>
      </c>
      <c r="EO63" s="6">
        <f t="shared" si="290"/>
        <v>0</v>
      </c>
      <c r="EP63" s="15">
        <f t="shared" si="291"/>
        <v>0</v>
      </c>
      <c r="EQ63" s="16"/>
      <c r="ER63" s="1"/>
      <c r="ES63" s="2"/>
      <c r="ET63" s="2"/>
      <c r="EU63" s="2"/>
      <c r="EV63" s="2"/>
      <c r="EW63" s="2"/>
      <c r="EX63" s="7">
        <f t="shared" si="292"/>
        <v>0</v>
      </c>
      <c r="EY63" s="14">
        <f t="shared" si="293"/>
        <v>0</v>
      </c>
      <c r="EZ63" s="6">
        <f t="shared" si="294"/>
        <v>0</v>
      </c>
      <c r="FA63" s="15">
        <f t="shared" si="295"/>
        <v>0</v>
      </c>
      <c r="FB63" s="16"/>
      <c r="FC63" s="1"/>
      <c r="FD63" s="2"/>
      <c r="FE63" s="2"/>
      <c r="FF63" s="2"/>
      <c r="FG63" s="2"/>
      <c r="FH63" s="2"/>
      <c r="FI63" s="7">
        <f t="shared" si="296"/>
        <v>0</v>
      </c>
      <c r="FJ63" s="14">
        <f t="shared" si="297"/>
        <v>0</v>
      </c>
      <c r="FK63" s="6">
        <f t="shared" si="298"/>
        <v>0</v>
      </c>
      <c r="FL63" s="15">
        <f t="shared" si="299"/>
        <v>0</v>
      </c>
      <c r="FM63" s="16"/>
      <c r="FN63" s="1"/>
      <c r="FO63" s="2"/>
      <c r="FP63" s="2"/>
      <c r="FQ63" s="2"/>
      <c r="FR63" s="2"/>
      <c r="FS63" s="2"/>
      <c r="FT63" s="7">
        <f t="shared" si="300"/>
        <v>0</v>
      </c>
      <c r="FU63" s="14">
        <f t="shared" si="301"/>
        <v>0</v>
      </c>
      <c r="FV63" s="6">
        <f t="shared" si="302"/>
        <v>0</v>
      </c>
      <c r="FW63" s="15">
        <f t="shared" si="303"/>
        <v>0</v>
      </c>
      <c r="FX63" s="16"/>
      <c r="FY63" s="1"/>
      <c r="FZ63" s="2"/>
      <c r="GA63" s="2"/>
      <c r="GB63" s="2"/>
      <c r="GC63" s="2"/>
      <c r="GD63" s="2"/>
      <c r="GE63" s="7">
        <f t="shared" si="304"/>
        <v>0</v>
      </c>
      <c r="GF63" s="14">
        <f t="shared" si="305"/>
        <v>0</v>
      </c>
      <c r="GG63" s="6">
        <f t="shared" si="306"/>
        <v>0</v>
      </c>
      <c r="GH63" s="15">
        <f t="shared" si="307"/>
        <v>0</v>
      </c>
      <c r="GI63" s="16"/>
      <c r="GJ63" s="1"/>
      <c r="GK63" s="2"/>
      <c r="GL63" s="2"/>
      <c r="GM63" s="2"/>
      <c r="GN63" s="2"/>
      <c r="GO63" s="2"/>
      <c r="GP63" s="7">
        <f t="shared" si="308"/>
        <v>0</v>
      </c>
      <c r="GQ63" s="14">
        <f t="shared" si="309"/>
        <v>0</v>
      </c>
      <c r="GR63" s="6">
        <f t="shared" si="310"/>
        <v>0</v>
      </c>
      <c r="GS63" s="15">
        <f t="shared" si="311"/>
        <v>0</v>
      </c>
      <c r="GT63" s="16"/>
      <c r="GU63" s="1"/>
      <c r="GV63" s="2"/>
      <c r="GW63" s="2"/>
      <c r="GX63" s="2"/>
      <c r="GY63" s="2"/>
      <c r="GZ63" s="2"/>
      <c r="HA63" s="7">
        <f t="shared" si="312"/>
        <v>0</v>
      </c>
      <c r="HB63" s="14">
        <f t="shared" si="313"/>
        <v>0</v>
      </c>
      <c r="HC63" s="6">
        <f t="shared" si="314"/>
        <v>0</v>
      </c>
      <c r="HD63" s="15">
        <f t="shared" si="315"/>
        <v>0</v>
      </c>
      <c r="HE63" s="16"/>
      <c r="HF63" s="1"/>
      <c r="HG63" s="2"/>
      <c r="HH63" s="2"/>
      <c r="HI63" s="2"/>
      <c r="HJ63" s="2"/>
      <c r="HK63" s="2"/>
      <c r="HL63" s="7">
        <f t="shared" si="316"/>
        <v>0</v>
      </c>
      <c r="HM63" s="14">
        <f t="shared" si="317"/>
        <v>0</v>
      </c>
      <c r="HN63" s="6">
        <f t="shared" si="318"/>
        <v>0</v>
      </c>
      <c r="HO63" s="15">
        <f t="shared" si="319"/>
        <v>0</v>
      </c>
      <c r="HP63" s="16"/>
      <c r="HQ63" s="1"/>
      <c r="HR63" s="2"/>
      <c r="HS63" s="2"/>
      <c r="HT63" s="2"/>
      <c r="HU63" s="2"/>
      <c r="HV63" s="2"/>
      <c r="HW63" s="7">
        <f t="shared" si="320"/>
        <v>0</v>
      </c>
      <c r="HX63" s="14">
        <f t="shared" si="321"/>
        <v>0</v>
      </c>
      <c r="HY63" s="6">
        <f t="shared" si="322"/>
        <v>0</v>
      </c>
      <c r="HZ63" s="15">
        <f t="shared" si="323"/>
        <v>0</v>
      </c>
      <c r="IA63" s="16"/>
      <c r="IB63" s="1"/>
      <c r="IC63" s="2"/>
      <c r="ID63" s="2"/>
      <c r="IE63" s="2"/>
      <c r="IF63" s="2"/>
      <c r="IG63" s="2"/>
      <c r="IH63" s="7">
        <f t="shared" si="324"/>
        <v>0</v>
      </c>
      <c r="II63" s="14">
        <f t="shared" si="325"/>
        <v>0</v>
      </c>
      <c r="IJ63" s="6">
        <f t="shared" si="326"/>
        <v>0</v>
      </c>
      <c r="IK63" s="114">
        <f t="shared" si="327"/>
        <v>0</v>
      </c>
      <c r="IL63" s="115"/>
    </row>
    <row r="64" spans="1:246" ht="12.75" hidden="1">
      <c r="A64" s="53">
        <v>28</v>
      </c>
      <c r="B64" s="51"/>
      <c r="C64" s="51"/>
      <c r="D64" s="52"/>
      <c r="E64" s="52"/>
      <c r="F64" s="52"/>
      <c r="G64" s="43">
        <f t="shared" si="329"/>
      </c>
      <c r="H64" s="43">
        <f>IF(AND($H$2="Y",J64&gt;0,OR(AND(G64=1,G89=10),AND(G64=2,G98=20),AND(G64=3,G107=30),AND(G64=4,G116=40),AND(G64=5,G125=50),AND(G64=6,G134=60),AND(G64=7,G143=70),AND(G64=8,G152=80),AND(G64=9,G161=90),AND(G64=10,G170=100))),VLOOKUP(J64-1,SortLookup!$A$13:$B$16,2,FALSE),"")</f>
      </c>
      <c r="I64" s="88" t="str">
        <f>IF(ISNA(VLOOKUP(E64,SortLookup!$A$1:$B$5,2,FALSE))," ",VLOOKUP(E64,SortLookup!$A$1:$B$5,2,FALSE))</f>
        <v> </v>
      </c>
      <c r="J64" s="44" t="str">
        <f>IF(ISNA(VLOOKUP(F64,SortLookup!$A$7:$B$11,2,FALSE))," ",VLOOKUP(F64,SortLookup!$A$7:$B$11,2,FALSE))</f>
        <v> </v>
      </c>
      <c r="K64" s="105">
        <f t="shared" si="243"/>
        <v>0</v>
      </c>
      <c r="L64" s="90">
        <f t="shared" si="244"/>
        <v>0</v>
      </c>
      <c r="M64" s="46">
        <f t="shared" si="245"/>
        <v>0</v>
      </c>
      <c r="N64" s="47">
        <f t="shared" si="246"/>
        <v>0</v>
      </c>
      <c r="O64" s="107">
        <f t="shared" si="247"/>
        <v>0</v>
      </c>
      <c r="P64" s="78"/>
      <c r="Q64" s="71"/>
      <c r="R64" s="71"/>
      <c r="S64" s="71"/>
      <c r="T64" s="71"/>
      <c r="U64" s="71"/>
      <c r="V64" s="71"/>
      <c r="W64" s="72"/>
      <c r="X64" s="72"/>
      <c r="Y64" s="72"/>
      <c r="Z64" s="72"/>
      <c r="AA64" s="74"/>
      <c r="AB64" s="64">
        <f t="shared" si="248"/>
        <v>0</v>
      </c>
      <c r="AC64" s="63">
        <f t="shared" si="249"/>
        <v>0</v>
      </c>
      <c r="AD64" s="80">
        <f t="shared" si="250"/>
        <v>0</v>
      </c>
      <c r="AE64" s="49">
        <f t="shared" si="251"/>
        <v>0</v>
      </c>
      <c r="AF64" s="78"/>
      <c r="AG64" s="71"/>
      <c r="AH64" s="71"/>
      <c r="AI64" s="71"/>
      <c r="AJ64" s="72"/>
      <c r="AK64" s="72"/>
      <c r="AL64" s="72"/>
      <c r="AM64" s="72"/>
      <c r="AN64" s="74"/>
      <c r="AO64" s="64">
        <f t="shared" si="252"/>
        <v>0</v>
      </c>
      <c r="AP64" s="63">
        <f t="shared" si="253"/>
        <v>0</v>
      </c>
      <c r="AQ64" s="80">
        <f t="shared" si="254"/>
        <v>0</v>
      </c>
      <c r="AR64" s="49">
        <f t="shared" si="255"/>
        <v>0</v>
      </c>
      <c r="AS64" s="78"/>
      <c r="AT64" s="71"/>
      <c r="AU64" s="71"/>
      <c r="AV64" s="72"/>
      <c r="AW64" s="72"/>
      <c r="AX64" s="72"/>
      <c r="AY64" s="72"/>
      <c r="AZ64" s="74"/>
      <c r="BA64" s="64">
        <f t="shared" si="256"/>
        <v>0</v>
      </c>
      <c r="BB64" s="63">
        <f t="shared" si="257"/>
        <v>0</v>
      </c>
      <c r="BC64" s="80">
        <f t="shared" si="258"/>
        <v>0</v>
      </c>
      <c r="BD64" s="49">
        <f t="shared" si="259"/>
        <v>0</v>
      </c>
      <c r="BE64" s="78"/>
      <c r="BF64" s="71"/>
      <c r="BG64" s="71"/>
      <c r="BH64" s="72"/>
      <c r="BI64" s="72"/>
      <c r="BJ64" s="72"/>
      <c r="BK64" s="72"/>
      <c r="BL64" s="74"/>
      <c r="BM64" s="64">
        <f t="shared" si="260"/>
        <v>0</v>
      </c>
      <c r="BN64" s="63">
        <f t="shared" si="261"/>
        <v>0</v>
      </c>
      <c r="BO64" s="80">
        <f t="shared" si="262"/>
        <v>0</v>
      </c>
      <c r="BP64" s="109">
        <f t="shared" si="263"/>
        <v>0</v>
      </c>
      <c r="BQ64" s="1"/>
      <c r="BR64" s="1"/>
      <c r="BS64" s="1"/>
      <c r="BT64" s="2"/>
      <c r="BU64" s="2"/>
      <c r="BV64" s="2"/>
      <c r="BW64" s="2"/>
      <c r="BX64" s="2"/>
      <c r="BY64" s="7">
        <f t="shared" si="264"/>
        <v>0</v>
      </c>
      <c r="BZ64" s="14">
        <f t="shared" si="265"/>
        <v>0</v>
      </c>
      <c r="CA64" s="6">
        <f t="shared" si="266"/>
        <v>0</v>
      </c>
      <c r="CB64" s="15">
        <f t="shared" si="267"/>
        <v>0</v>
      </c>
      <c r="CC64" s="16"/>
      <c r="CD64" s="1"/>
      <c r="CE64" s="2"/>
      <c r="CF64" s="2"/>
      <c r="CG64" s="2"/>
      <c r="CH64" s="2"/>
      <c r="CI64" s="2"/>
      <c r="CJ64" s="7">
        <f t="shared" si="268"/>
        <v>0</v>
      </c>
      <c r="CK64" s="14">
        <f t="shared" si="269"/>
        <v>0</v>
      </c>
      <c r="CL64" s="6">
        <f t="shared" si="270"/>
        <v>0</v>
      </c>
      <c r="CM64" s="15">
        <f t="shared" si="271"/>
        <v>0</v>
      </c>
      <c r="CN64" s="16"/>
      <c r="CO64" s="1"/>
      <c r="CP64" s="2"/>
      <c r="CQ64" s="2"/>
      <c r="CR64" s="2"/>
      <c r="CS64" s="2"/>
      <c r="CT64" s="2"/>
      <c r="CU64" s="7">
        <f t="shared" si="272"/>
        <v>0</v>
      </c>
      <c r="CV64" s="14">
        <f t="shared" si="273"/>
        <v>0</v>
      </c>
      <c r="CW64" s="6">
        <f t="shared" si="274"/>
        <v>0</v>
      </c>
      <c r="CX64" s="15">
        <f t="shared" si="275"/>
        <v>0</v>
      </c>
      <c r="CY64" s="16"/>
      <c r="CZ64" s="1"/>
      <c r="DA64" s="2"/>
      <c r="DB64" s="2"/>
      <c r="DC64" s="2"/>
      <c r="DD64" s="2"/>
      <c r="DE64" s="2"/>
      <c r="DF64" s="7">
        <f t="shared" si="276"/>
        <v>0</v>
      </c>
      <c r="DG64" s="14">
        <f t="shared" si="277"/>
        <v>0</v>
      </c>
      <c r="DH64" s="6">
        <f t="shared" si="278"/>
        <v>0</v>
      </c>
      <c r="DI64" s="15">
        <f t="shared" si="279"/>
        <v>0</v>
      </c>
      <c r="DJ64" s="16"/>
      <c r="DK64" s="1"/>
      <c r="DL64" s="2"/>
      <c r="DM64" s="2"/>
      <c r="DN64" s="2"/>
      <c r="DO64" s="2"/>
      <c r="DP64" s="2"/>
      <c r="DQ64" s="7">
        <f t="shared" si="280"/>
        <v>0</v>
      </c>
      <c r="DR64" s="14">
        <f t="shared" si="281"/>
        <v>0</v>
      </c>
      <c r="DS64" s="6">
        <f t="shared" si="282"/>
        <v>0</v>
      </c>
      <c r="DT64" s="15">
        <f t="shared" si="283"/>
        <v>0</v>
      </c>
      <c r="DU64" s="16"/>
      <c r="DV64" s="1"/>
      <c r="DW64" s="2"/>
      <c r="DX64" s="2"/>
      <c r="DY64" s="2"/>
      <c r="DZ64" s="2"/>
      <c r="EA64" s="2"/>
      <c r="EB64" s="7">
        <f t="shared" si="284"/>
        <v>0</v>
      </c>
      <c r="EC64" s="14">
        <f t="shared" si="285"/>
        <v>0</v>
      </c>
      <c r="ED64" s="6">
        <f t="shared" si="286"/>
        <v>0</v>
      </c>
      <c r="EE64" s="15">
        <f t="shared" si="287"/>
        <v>0</v>
      </c>
      <c r="EF64" s="16"/>
      <c r="EG64" s="1"/>
      <c r="EH64" s="2"/>
      <c r="EI64" s="2"/>
      <c r="EJ64" s="2"/>
      <c r="EK64" s="2"/>
      <c r="EL64" s="2"/>
      <c r="EM64" s="7">
        <f t="shared" si="288"/>
        <v>0</v>
      </c>
      <c r="EN64" s="14">
        <f t="shared" si="289"/>
        <v>0</v>
      </c>
      <c r="EO64" s="6">
        <f t="shared" si="290"/>
        <v>0</v>
      </c>
      <c r="EP64" s="15">
        <f t="shared" si="291"/>
        <v>0</v>
      </c>
      <c r="EQ64" s="16"/>
      <c r="ER64" s="1"/>
      <c r="ES64" s="2"/>
      <c r="ET64" s="2"/>
      <c r="EU64" s="2"/>
      <c r="EV64" s="2"/>
      <c r="EW64" s="2"/>
      <c r="EX64" s="7">
        <f t="shared" si="292"/>
        <v>0</v>
      </c>
      <c r="EY64" s="14">
        <f t="shared" si="293"/>
        <v>0</v>
      </c>
      <c r="EZ64" s="6">
        <f t="shared" si="294"/>
        <v>0</v>
      </c>
      <c r="FA64" s="15">
        <f t="shared" si="295"/>
        <v>0</v>
      </c>
      <c r="FB64" s="16"/>
      <c r="FC64" s="1"/>
      <c r="FD64" s="2"/>
      <c r="FE64" s="2"/>
      <c r="FF64" s="2"/>
      <c r="FG64" s="2"/>
      <c r="FH64" s="2"/>
      <c r="FI64" s="7">
        <f t="shared" si="296"/>
        <v>0</v>
      </c>
      <c r="FJ64" s="14">
        <f t="shared" si="297"/>
        <v>0</v>
      </c>
      <c r="FK64" s="6">
        <f t="shared" si="298"/>
        <v>0</v>
      </c>
      <c r="FL64" s="15">
        <f t="shared" si="299"/>
        <v>0</v>
      </c>
      <c r="FM64" s="16"/>
      <c r="FN64" s="1"/>
      <c r="FO64" s="2"/>
      <c r="FP64" s="2"/>
      <c r="FQ64" s="2"/>
      <c r="FR64" s="2"/>
      <c r="FS64" s="2"/>
      <c r="FT64" s="7">
        <f t="shared" si="300"/>
        <v>0</v>
      </c>
      <c r="FU64" s="14">
        <f t="shared" si="301"/>
        <v>0</v>
      </c>
      <c r="FV64" s="6">
        <f t="shared" si="302"/>
        <v>0</v>
      </c>
      <c r="FW64" s="15">
        <f t="shared" si="303"/>
        <v>0</v>
      </c>
      <c r="FX64" s="16"/>
      <c r="FY64" s="1"/>
      <c r="FZ64" s="2"/>
      <c r="GA64" s="2"/>
      <c r="GB64" s="2"/>
      <c r="GC64" s="2"/>
      <c r="GD64" s="2"/>
      <c r="GE64" s="7">
        <f t="shared" si="304"/>
        <v>0</v>
      </c>
      <c r="GF64" s="14">
        <f t="shared" si="305"/>
        <v>0</v>
      </c>
      <c r="GG64" s="6">
        <f t="shared" si="306"/>
        <v>0</v>
      </c>
      <c r="GH64" s="15">
        <f t="shared" si="307"/>
        <v>0</v>
      </c>
      <c r="GI64" s="16"/>
      <c r="GJ64" s="1"/>
      <c r="GK64" s="2"/>
      <c r="GL64" s="2"/>
      <c r="GM64" s="2"/>
      <c r="GN64" s="2"/>
      <c r="GO64" s="2"/>
      <c r="GP64" s="7">
        <f t="shared" si="308"/>
        <v>0</v>
      </c>
      <c r="GQ64" s="14">
        <f t="shared" si="309"/>
        <v>0</v>
      </c>
      <c r="GR64" s="6">
        <f t="shared" si="310"/>
        <v>0</v>
      </c>
      <c r="GS64" s="15">
        <f t="shared" si="311"/>
        <v>0</v>
      </c>
      <c r="GT64" s="16"/>
      <c r="GU64" s="1"/>
      <c r="GV64" s="2"/>
      <c r="GW64" s="2"/>
      <c r="GX64" s="2"/>
      <c r="GY64" s="2"/>
      <c r="GZ64" s="2"/>
      <c r="HA64" s="7">
        <f t="shared" si="312"/>
        <v>0</v>
      </c>
      <c r="HB64" s="14">
        <f t="shared" si="313"/>
        <v>0</v>
      </c>
      <c r="HC64" s="6">
        <f t="shared" si="314"/>
        <v>0</v>
      </c>
      <c r="HD64" s="15">
        <f t="shared" si="315"/>
        <v>0</v>
      </c>
      <c r="HE64" s="16"/>
      <c r="HF64" s="1"/>
      <c r="HG64" s="2"/>
      <c r="HH64" s="2"/>
      <c r="HI64" s="2"/>
      <c r="HJ64" s="2"/>
      <c r="HK64" s="2"/>
      <c r="HL64" s="7">
        <f t="shared" si="316"/>
        <v>0</v>
      </c>
      <c r="HM64" s="14">
        <f t="shared" si="317"/>
        <v>0</v>
      </c>
      <c r="HN64" s="6">
        <f t="shared" si="318"/>
        <v>0</v>
      </c>
      <c r="HO64" s="15">
        <f t="shared" si="319"/>
        <v>0</v>
      </c>
      <c r="HP64" s="16"/>
      <c r="HQ64" s="1"/>
      <c r="HR64" s="2"/>
      <c r="HS64" s="2"/>
      <c r="HT64" s="2"/>
      <c r="HU64" s="2"/>
      <c r="HV64" s="2"/>
      <c r="HW64" s="7">
        <f t="shared" si="320"/>
        <v>0</v>
      </c>
      <c r="HX64" s="14">
        <f t="shared" si="321"/>
        <v>0</v>
      </c>
      <c r="HY64" s="6">
        <f t="shared" si="322"/>
        <v>0</v>
      </c>
      <c r="HZ64" s="15">
        <f t="shared" si="323"/>
        <v>0</v>
      </c>
      <c r="IA64" s="16"/>
      <c r="IB64" s="1"/>
      <c r="IC64" s="2"/>
      <c r="ID64" s="2"/>
      <c r="IE64" s="2"/>
      <c r="IF64" s="2"/>
      <c r="IG64" s="2"/>
      <c r="IH64" s="7">
        <f t="shared" si="324"/>
        <v>0</v>
      </c>
      <c r="II64" s="14">
        <f t="shared" si="325"/>
        <v>0</v>
      </c>
      <c r="IJ64" s="6">
        <f t="shared" si="326"/>
        <v>0</v>
      </c>
      <c r="IK64" s="114">
        <f t="shared" si="327"/>
        <v>0</v>
      </c>
      <c r="IL64" s="115"/>
    </row>
    <row r="65" spans="1:246" ht="12.75" hidden="1">
      <c r="A65" s="53">
        <v>29</v>
      </c>
      <c r="B65" s="51"/>
      <c r="C65" s="51"/>
      <c r="D65" s="52"/>
      <c r="E65" s="52"/>
      <c r="F65" s="52"/>
      <c r="G65" s="43">
        <f>IF(AND(OR($G$2="Y",$H$2="Y"),I65&lt;5,J65&lt;5),IF(AND(I65=#REF!,J65=#REF!),#REF!+1,1),"")</f>
      </c>
      <c r="H65" s="43" t="e">
        <f>IF(AND($H$2="Y",J65&gt;0,OR(AND(G65=1,#REF!=10),AND(G65=2,G82=20),AND(G65=3,G107=30),AND(G65=4,G116=40),AND(G65=5,G125=50),AND(G65=6,G134=60),AND(G65=7,G143=70),AND(G65=8,G152=80),AND(G65=9,G161=90),AND(G65=10,G170=100))),VLOOKUP(J65-1,SortLookup!$A$13:$B$16,2,FALSE),"")</f>
        <v>#REF!</v>
      </c>
      <c r="I65" s="88" t="str">
        <f>IF(ISNA(VLOOKUP(E65,SortLookup!$A$1:$B$5,2,FALSE))," ",VLOOKUP(E65,SortLookup!$A$1:$B$5,2,FALSE))</f>
        <v> </v>
      </c>
      <c r="J65" s="44" t="str">
        <f>IF(ISNA(VLOOKUP(F65,SortLookup!$A$7:$B$11,2,FALSE))," ",VLOOKUP(F65,SortLookup!$A$7:$B$11,2,FALSE))</f>
        <v> </v>
      </c>
      <c r="K65" s="105">
        <f t="shared" si="243"/>
        <v>0</v>
      </c>
      <c r="L65" s="90">
        <f t="shared" si="244"/>
        <v>0</v>
      </c>
      <c r="M65" s="46">
        <f t="shared" si="245"/>
        <v>0</v>
      </c>
      <c r="N65" s="47">
        <f t="shared" si="246"/>
        <v>0</v>
      </c>
      <c r="O65" s="107">
        <f t="shared" si="247"/>
        <v>0</v>
      </c>
      <c r="P65" s="78"/>
      <c r="Q65" s="71"/>
      <c r="R65" s="71"/>
      <c r="S65" s="71"/>
      <c r="T65" s="71"/>
      <c r="U65" s="71"/>
      <c r="V65" s="71"/>
      <c r="W65" s="72"/>
      <c r="X65" s="72"/>
      <c r="Y65" s="72"/>
      <c r="Z65" s="72"/>
      <c r="AA65" s="74"/>
      <c r="AB65" s="64">
        <f t="shared" si="248"/>
        <v>0</v>
      </c>
      <c r="AC65" s="63">
        <f t="shared" si="249"/>
        <v>0</v>
      </c>
      <c r="AD65" s="80">
        <f t="shared" si="250"/>
        <v>0</v>
      </c>
      <c r="AE65" s="49">
        <f t="shared" si="251"/>
        <v>0</v>
      </c>
      <c r="AF65" s="78"/>
      <c r="AG65" s="71"/>
      <c r="AH65" s="71"/>
      <c r="AI65" s="71"/>
      <c r="AJ65" s="72"/>
      <c r="AK65" s="72"/>
      <c r="AL65" s="72"/>
      <c r="AM65" s="72"/>
      <c r="AN65" s="74"/>
      <c r="AO65" s="64">
        <f t="shared" si="252"/>
        <v>0</v>
      </c>
      <c r="AP65" s="63">
        <f t="shared" si="253"/>
        <v>0</v>
      </c>
      <c r="AQ65" s="80">
        <f t="shared" si="254"/>
        <v>0</v>
      </c>
      <c r="AR65" s="49">
        <f t="shared" si="255"/>
        <v>0</v>
      </c>
      <c r="AS65" s="78"/>
      <c r="AT65" s="71"/>
      <c r="AU65" s="71"/>
      <c r="AV65" s="72"/>
      <c r="AW65" s="72"/>
      <c r="AX65" s="72"/>
      <c r="AY65" s="72"/>
      <c r="AZ65" s="74"/>
      <c r="BA65" s="64">
        <f t="shared" si="256"/>
        <v>0</v>
      </c>
      <c r="BB65" s="63">
        <f t="shared" si="257"/>
        <v>0</v>
      </c>
      <c r="BC65" s="80">
        <f t="shared" si="258"/>
        <v>0</v>
      </c>
      <c r="BD65" s="49">
        <f t="shared" si="259"/>
        <v>0</v>
      </c>
      <c r="BE65" s="78"/>
      <c r="BF65" s="71"/>
      <c r="BG65" s="71"/>
      <c r="BH65" s="72"/>
      <c r="BI65" s="72"/>
      <c r="BJ65" s="72"/>
      <c r="BK65" s="72"/>
      <c r="BL65" s="74"/>
      <c r="BM65" s="64">
        <f t="shared" si="260"/>
        <v>0</v>
      </c>
      <c r="BN65" s="63">
        <f t="shared" si="261"/>
        <v>0</v>
      </c>
      <c r="BO65" s="80">
        <f t="shared" si="262"/>
        <v>0</v>
      </c>
      <c r="BP65" s="109">
        <f t="shared" si="263"/>
        <v>0</v>
      </c>
      <c r="BQ65" s="1"/>
      <c r="BR65" s="1"/>
      <c r="BS65" s="1"/>
      <c r="BT65" s="2"/>
      <c r="BU65" s="2"/>
      <c r="BV65" s="2"/>
      <c r="BW65" s="2"/>
      <c r="BX65" s="2"/>
      <c r="BY65" s="7">
        <f t="shared" si="264"/>
        <v>0</v>
      </c>
      <c r="BZ65" s="14">
        <f t="shared" si="265"/>
        <v>0</v>
      </c>
      <c r="CA65" s="6">
        <f t="shared" si="266"/>
        <v>0</v>
      </c>
      <c r="CB65" s="15">
        <f t="shared" si="267"/>
        <v>0</v>
      </c>
      <c r="CC65" s="16"/>
      <c r="CD65" s="1"/>
      <c r="CE65" s="2"/>
      <c r="CF65" s="2"/>
      <c r="CG65" s="2"/>
      <c r="CH65" s="2"/>
      <c r="CI65" s="2"/>
      <c r="CJ65" s="7">
        <f t="shared" si="268"/>
        <v>0</v>
      </c>
      <c r="CK65" s="14">
        <f t="shared" si="269"/>
        <v>0</v>
      </c>
      <c r="CL65" s="6">
        <f t="shared" si="270"/>
        <v>0</v>
      </c>
      <c r="CM65" s="15">
        <f t="shared" si="271"/>
        <v>0</v>
      </c>
      <c r="CN65" s="16"/>
      <c r="CO65" s="1"/>
      <c r="CP65" s="2"/>
      <c r="CQ65" s="2"/>
      <c r="CR65" s="2"/>
      <c r="CS65" s="2"/>
      <c r="CT65" s="2"/>
      <c r="CU65" s="7">
        <f t="shared" si="272"/>
        <v>0</v>
      </c>
      <c r="CV65" s="14">
        <f t="shared" si="273"/>
        <v>0</v>
      </c>
      <c r="CW65" s="6">
        <f t="shared" si="274"/>
        <v>0</v>
      </c>
      <c r="CX65" s="15">
        <f t="shared" si="275"/>
        <v>0</v>
      </c>
      <c r="CY65" s="16"/>
      <c r="CZ65" s="1"/>
      <c r="DA65" s="2"/>
      <c r="DB65" s="2"/>
      <c r="DC65" s="2"/>
      <c r="DD65" s="2"/>
      <c r="DE65" s="2"/>
      <c r="DF65" s="7">
        <f t="shared" si="276"/>
        <v>0</v>
      </c>
      <c r="DG65" s="14">
        <f t="shared" si="277"/>
        <v>0</v>
      </c>
      <c r="DH65" s="6">
        <f t="shared" si="278"/>
        <v>0</v>
      </c>
      <c r="DI65" s="15">
        <f t="shared" si="279"/>
        <v>0</v>
      </c>
      <c r="DJ65" s="16"/>
      <c r="DK65" s="1"/>
      <c r="DL65" s="2"/>
      <c r="DM65" s="2"/>
      <c r="DN65" s="2"/>
      <c r="DO65" s="2"/>
      <c r="DP65" s="2"/>
      <c r="DQ65" s="7">
        <f t="shared" si="280"/>
        <v>0</v>
      </c>
      <c r="DR65" s="14">
        <f t="shared" si="281"/>
        <v>0</v>
      </c>
      <c r="DS65" s="6">
        <f t="shared" si="282"/>
        <v>0</v>
      </c>
      <c r="DT65" s="15">
        <f t="shared" si="283"/>
        <v>0</v>
      </c>
      <c r="DU65" s="16"/>
      <c r="DV65" s="1"/>
      <c r="DW65" s="2"/>
      <c r="DX65" s="2"/>
      <c r="DY65" s="2"/>
      <c r="DZ65" s="2"/>
      <c r="EA65" s="2"/>
      <c r="EB65" s="7">
        <f t="shared" si="284"/>
        <v>0</v>
      </c>
      <c r="EC65" s="14">
        <f t="shared" si="285"/>
        <v>0</v>
      </c>
      <c r="ED65" s="6">
        <f t="shared" si="286"/>
        <v>0</v>
      </c>
      <c r="EE65" s="15">
        <f t="shared" si="287"/>
        <v>0</v>
      </c>
      <c r="EF65" s="16"/>
      <c r="EG65" s="1"/>
      <c r="EH65" s="2"/>
      <c r="EI65" s="2"/>
      <c r="EJ65" s="2"/>
      <c r="EK65" s="2"/>
      <c r="EL65" s="2"/>
      <c r="EM65" s="7">
        <f t="shared" si="288"/>
        <v>0</v>
      </c>
      <c r="EN65" s="14">
        <f t="shared" si="289"/>
        <v>0</v>
      </c>
      <c r="EO65" s="6">
        <f t="shared" si="290"/>
        <v>0</v>
      </c>
      <c r="EP65" s="15">
        <f t="shared" si="291"/>
        <v>0</v>
      </c>
      <c r="EQ65" s="16"/>
      <c r="ER65" s="1"/>
      <c r="ES65" s="2"/>
      <c r="ET65" s="2"/>
      <c r="EU65" s="2"/>
      <c r="EV65" s="2"/>
      <c r="EW65" s="2"/>
      <c r="EX65" s="7">
        <f t="shared" si="292"/>
        <v>0</v>
      </c>
      <c r="EY65" s="14">
        <f t="shared" si="293"/>
        <v>0</v>
      </c>
      <c r="EZ65" s="6">
        <f t="shared" si="294"/>
        <v>0</v>
      </c>
      <c r="FA65" s="15">
        <f t="shared" si="295"/>
        <v>0</v>
      </c>
      <c r="FB65" s="16"/>
      <c r="FC65" s="1"/>
      <c r="FD65" s="2"/>
      <c r="FE65" s="2"/>
      <c r="FF65" s="2"/>
      <c r="FG65" s="2"/>
      <c r="FH65" s="2"/>
      <c r="FI65" s="7">
        <f t="shared" si="296"/>
        <v>0</v>
      </c>
      <c r="FJ65" s="14">
        <f t="shared" si="297"/>
        <v>0</v>
      </c>
      <c r="FK65" s="6">
        <f t="shared" si="298"/>
        <v>0</v>
      </c>
      <c r="FL65" s="15">
        <f t="shared" si="299"/>
        <v>0</v>
      </c>
      <c r="FM65" s="16"/>
      <c r="FN65" s="1"/>
      <c r="FO65" s="2"/>
      <c r="FP65" s="2"/>
      <c r="FQ65" s="2"/>
      <c r="FR65" s="2"/>
      <c r="FS65" s="2"/>
      <c r="FT65" s="7">
        <f t="shared" si="300"/>
        <v>0</v>
      </c>
      <c r="FU65" s="14">
        <f t="shared" si="301"/>
        <v>0</v>
      </c>
      <c r="FV65" s="6">
        <f t="shared" si="302"/>
        <v>0</v>
      </c>
      <c r="FW65" s="15">
        <f t="shared" si="303"/>
        <v>0</v>
      </c>
      <c r="FX65" s="16"/>
      <c r="FY65" s="1"/>
      <c r="FZ65" s="2"/>
      <c r="GA65" s="2"/>
      <c r="GB65" s="2"/>
      <c r="GC65" s="2"/>
      <c r="GD65" s="2"/>
      <c r="GE65" s="7">
        <f t="shared" si="304"/>
        <v>0</v>
      </c>
      <c r="GF65" s="14">
        <f t="shared" si="305"/>
        <v>0</v>
      </c>
      <c r="GG65" s="6">
        <f t="shared" si="306"/>
        <v>0</v>
      </c>
      <c r="GH65" s="15">
        <f t="shared" si="307"/>
        <v>0</v>
      </c>
      <c r="GI65" s="16"/>
      <c r="GJ65" s="1"/>
      <c r="GK65" s="2"/>
      <c r="GL65" s="2"/>
      <c r="GM65" s="2"/>
      <c r="GN65" s="2"/>
      <c r="GO65" s="2"/>
      <c r="GP65" s="7">
        <f t="shared" si="308"/>
        <v>0</v>
      </c>
      <c r="GQ65" s="14">
        <f t="shared" si="309"/>
        <v>0</v>
      </c>
      <c r="GR65" s="6">
        <f t="shared" si="310"/>
        <v>0</v>
      </c>
      <c r="GS65" s="15">
        <f t="shared" si="311"/>
        <v>0</v>
      </c>
      <c r="GT65" s="16"/>
      <c r="GU65" s="1"/>
      <c r="GV65" s="2"/>
      <c r="GW65" s="2"/>
      <c r="GX65" s="2"/>
      <c r="GY65" s="2"/>
      <c r="GZ65" s="2"/>
      <c r="HA65" s="7">
        <f t="shared" si="312"/>
        <v>0</v>
      </c>
      <c r="HB65" s="14">
        <f t="shared" si="313"/>
        <v>0</v>
      </c>
      <c r="HC65" s="6">
        <f t="shared" si="314"/>
        <v>0</v>
      </c>
      <c r="HD65" s="15">
        <f t="shared" si="315"/>
        <v>0</v>
      </c>
      <c r="HE65" s="16"/>
      <c r="HF65" s="1"/>
      <c r="HG65" s="2"/>
      <c r="HH65" s="2"/>
      <c r="HI65" s="2"/>
      <c r="HJ65" s="2"/>
      <c r="HK65" s="2"/>
      <c r="HL65" s="7">
        <f t="shared" si="316"/>
        <v>0</v>
      </c>
      <c r="HM65" s="14">
        <f t="shared" si="317"/>
        <v>0</v>
      </c>
      <c r="HN65" s="6">
        <f t="shared" si="318"/>
        <v>0</v>
      </c>
      <c r="HO65" s="15">
        <f t="shared" si="319"/>
        <v>0</v>
      </c>
      <c r="HP65" s="16"/>
      <c r="HQ65" s="1"/>
      <c r="HR65" s="2"/>
      <c r="HS65" s="2"/>
      <c r="HT65" s="2"/>
      <c r="HU65" s="2"/>
      <c r="HV65" s="2"/>
      <c r="HW65" s="7">
        <f t="shared" si="320"/>
        <v>0</v>
      </c>
      <c r="HX65" s="14">
        <f t="shared" si="321"/>
        <v>0</v>
      </c>
      <c r="HY65" s="6">
        <f t="shared" si="322"/>
        <v>0</v>
      </c>
      <c r="HZ65" s="15">
        <f t="shared" si="323"/>
        <v>0</v>
      </c>
      <c r="IA65" s="16"/>
      <c r="IB65" s="1"/>
      <c r="IC65" s="2"/>
      <c r="ID65" s="2"/>
      <c r="IE65" s="2"/>
      <c r="IF65" s="2"/>
      <c r="IG65" s="2"/>
      <c r="IH65" s="7">
        <f t="shared" si="324"/>
        <v>0</v>
      </c>
      <c r="II65" s="14">
        <f t="shared" si="325"/>
        <v>0</v>
      </c>
      <c r="IJ65" s="6">
        <f t="shared" si="326"/>
        <v>0</v>
      </c>
      <c r="IK65" s="114">
        <f t="shared" si="327"/>
        <v>0</v>
      </c>
      <c r="IL65" s="115"/>
    </row>
    <row r="66" spans="1:246" ht="13.5" hidden="1" thickBot="1">
      <c r="A66" s="53">
        <v>30</v>
      </c>
      <c r="B66" s="51"/>
      <c r="C66" s="51"/>
      <c r="D66" s="52"/>
      <c r="E66" s="52"/>
      <c r="F66" s="52"/>
      <c r="G66" s="43">
        <f>IF(AND(OR($G$2="Y",$H$2="Y"),I66&lt;5,J66&lt;5),IF(AND(I66=I65,J66=J65),G65+1,1),"")</f>
      </c>
      <c r="H66" s="43">
        <f>IF(AND($H$2="Y",J66&gt;0,OR(AND(G66=1,G75=10),AND(G66=2,G85=20),AND(G66=3,G109=30),AND(G66=4,G118=40),AND(G66=5,G127=50),AND(G66=6,G136=60),AND(G66=7,G145=70),AND(G66=8,G154=80),AND(G66=9,G163=90),AND(G66=10,G172=100))),VLOOKUP(J66-1,SortLookup!$A$13:$B$16,2,FALSE),"")</f>
      </c>
      <c r="I66" s="88" t="str">
        <f>IF(ISNA(VLOOKUP(E66,SortLookup!$A$1:$B$5,2,FALSE))," ",VLOOKUP(E66,SortLookup!$A$1:$B$5,2,FALSE))</f>
        <v> </v>
      </c>
      <c r="J66" s="44" t="str">
        <f>IF(ISNA(VLOOKUP(F66,SortLookup!$A$7:$B$11,2,FALSE))," ",VLOOKUP(F66,SortLookup!$A$7:$B$11,2,FALSE))</f>
        <v> </v>
      </c>
      <c r="K66" s="105">
        <f t="shared" si="243"/>
        <v>0</v>
      </c>
      <c r="L66" s="90">
        <f t="shared" si="244"/>
        <v>0</v>
      </c>
      <c r="M66" s="46">
        <f t="shared" si="245"/>
        <v>0</v>
      </c>
      <c r="N66" s="47">
        <f t="shared" si="246"/>
        <v>0</v>
      </c>
      <c r="O66" s="107">
        <f t="shared" si="247"/>
        <v>0</v>
      </c>
      <c r="P66" s="78"/>
      <c r="Q66" s="71"/>
      <c r="R66" s="71"/>
      <c r="S66" s="71"/>
      <c r="T66" s="71"/>
      <c r="U66" s="71"/>
      <c r="V66" s="71"/>
      <c r="W66" s="72"/>
      <c r="X66" s="72"/>
      <c r="Y66" s="72"/>
      <c r="Z66" s="72"/>
      <c r="AA66" s="74"/>
      <c r="AB66" s="64">
        <f t="shared" si="248"/>
        <v>0</v>
      </c>
      <c r="AC66" s="63">
        <f t="shared" si="249"/>
        <v>0</v>
      </c>
      <c r="AD66" s="80">
        <f t="shared" si="250"/>
        <v>0</v>
      </c>
      <c r="AE66" s="49">
        <f t="shared" si="251"/>
        <v>0</v>
      </c>
      <c r="AF66" s="78"/>
      <c r="AG66" s="71"/>
      <c r="AH66" s="71"/>
      <c r="AI66" s="71"/>
      <c r="AJ66" s="72"/>
      <c r="AK66" s="72"/>
      <c r="AL66" s="72"/>
      <c r="AM66" s="72"/>
      <c r="AN66" s="74"/>
      <c r="AO66" s="64">
        <f t="shared" si="252"/>
        <v>0</v>
      </c>
      <c r="AP66" s="63">
        <f t="shared" si="253"/>
        <v>0</v>
      </c>
      <c r="AQ66" s="80">
        <f t="shared" si="254"/>
        <v>0</v>
      </c>
      <c r="AR66" s="49">
        <f t="shared" si="255"/>
        <v>0</v>
      </c>
      <c r="AS66" s="78"/>
      <c r="AT66" s="71"/>
      <c r="AU66" s="71"/>
      <c r="AV66" s="72"/>
      <c r="AW66" s="72"/>
      <c r="AX66" s="72"/>
      <c r="AY66" s="72"/>
      <c r="AZ66" s="74"/>
      <c r="BA66" s="64">
        <f t="shared" si="256"/>
        <v>0</v>
      </c>
      <c r="BB66" s="63">
        <f t="shared" si="257"/>
        <v>0</v>
      </c>
      <c r="BC66" s="80">
        <f t="shared" si="258"/>
        <v>0</v>
      </c>
      <c r="BD66" s="49">
        <f t="shared" si="259"/>
        <v>0</v>
      </c>
      <c r="BE66" s="78"/>
      <c r="BF66" s="71"/>
      <c r="BG66" s="71"/>
      <c r="BH66" s="72"/>
      <c r="BI66" s="72"/>
      <c r="BJ66" s="72"/>
      <c r="BK66" s="72"/>
      <c r="BL66" s="74"/>
      <c r="BM66" s="64">
        <f t="shared" si="260"/>
        <v>0</v>
      </c>
      <c r="BN66" s="63">
        <f t="shared" si="261"/>
        <v>0</v>
      </c>
      <c r="BO66" s="80">
        <f t="shared" si="262"/>
        <v>0</v>
      </c>
      <c r="BP66" s="109">
        <f t="shared" si="263"/>
        <v>0</v>
      </c>
      <c r="BQ66" s="1"/>
      <c r="BR66" s="1"/>
      <c r="BS66" s="1"/>
      <c r="BT66" s="2"/>
      <c r="BU66" s="2"/>
      <c r="BV66" s="2"/>
      <c r="BW66" s="2"/>
      <c r="BX66" s="2"/>
      <c r="BY66" s="7">
        <f t="shared" si="264"/>
        <v>0</v>
      </c>
      <c r="BZ66" s="14">
        <f t="shared" si="265"/>
        <v>0</v>
      </c>
      <c r="CA66" s="6">
        <f t="shared" si="266"/>
        <v>0</v>
      </c>
      <c r="CB66" s="15">
        <f t="shared" si="267"/>
        <v>0</v>
      </c>
      <c r="CC66" s="16"/>
      <c r="CD66" s="1"/>
      <c r="CE66" s="2"/>
      <c r="CF66" s="2"/>
      <c r="CG66" s="2"/>
      <c r="CH66" s="2"/>
      <c r="CI66" s="2"/>
      <c r="CJ66" s="7">
        <f t="shared" si="268"/>
        <v>0</v>
      </c>
      <c r="CK66" s="14">
        <f t="shared" si="269"/>
        <v>0</v>
      </c>
      <c r="CL66" s="6">
        <f t="shared" si="270"/>
        <v>0</v>
      </c>
      <c r="CM66" s="15">
        <f t="shared" si="271"/>
        <v>0</v>
      </c>
      <c r="CN66" s="16"/>
      <c r="CO66" s="1"/>
      <c r="CP66" s="2"/>
      <c r="CQ66" s="2"/>
      <c r="CR66" s="2"/>
      <c r="CS66" s="2"/>
      <c r="CT66" s="2"/>
      <c r="CU66" s="7">
        <f t="shared" si="272"/>
        <v>0</v>
      </c>
      <c r="CV66" s="14">
        <f t="shared" si="273"/>
        <v>0</v>
      </c>
      <c r="CW66" s="6">
        <f t="shared" si="274"/>
        <v>0</v>
      </c>
      <c r="CX66" s="15">
        <f t="shared" si="275"/>
        <v>0</v>
      </c>
      <c r="CY66" s="16"/>
      <c r="CZ66" s="1"/>
      <c r="DA66" s="2"/>
      <c r="DB66" s="2"/>
      <c r="DC66" s="2"/>
      <c r="DD66" s="2"/>
      <c r="DE66" s="2"/>
      <c r="DF66" s="7">
        <f t="shared" si="276"/>
        <v>0</v>
      </c>
      <c r="DG66" s="14">
        <f t="shared" si="277"/>
        <v>0</v>
      </c>
      <c r="DH66" s="6">
        <f t="shared" si="278"/>
        <v>0</v>
      </c>
      <c r="DI66" s="15">
        <f t="shared" si="279"/>
        <v>0</v>
      </c>
      <c r="DJ66" s="16"/>
      <c r="DK66" s="1"/>
      <c r="DL66" s="2"/>
      <c r="DM66" s="2"/>
      <c r="DN66" s="2"/>
      <c r="DO66" s="2"/>
      <c r="DP66" s="2"/>
      <c r="DQ66" s="7">
        <f t="shared" si="280"/>
        <v>0</v>
      </c>
      <c r="DR66" s="14">
        <f t="shared" si="281"/>
        <v>0</v>
      </c>
      <c r="DS66" s="6">
        <f t="shared" si="282"/>
        <v>0</v>
      </c>
      <c r="DT66" s="15">
        <f t="shared" si="283"/>
        <v>0</v>
      </c>
      <c r="DU66" s="16"/>
      <c r="DV66" s="1"/>
      <c r="DW66" s="2"/>
      <c r="DX66" s="2"/>
      <c r="DY66" s="2"/>
      <c r="DZ66" s="2"/>
      <c r="EA66" s="2"/>
      <c r="EB66" s="7">
        <f t="shared" si="284"/>
        <v>0</v>
      </c>
      <c r="EC66" s="14">
        <f t="shared" si="285"/>
        <v>0</v>
      </c>
      <c r="ED66" s="6">
        <f t="shared" si="286"/>
        <v>0</v>
      </c>
      <c r="EE66" s="15">
        <f t="shared" si="287"/>
        <v>0</v>
      </c>
      <c r="EF66" s="16"/>
      <c r="EG66" s="1"/>
      <c r="EH66" s="2"/>
      <c r="EI66" s="2"/>
      <c r="EJ66" s="2"/>
      <c r="EK66" s="2"/>
      <c r="EL66" s="2"/>
      <c r="EM66" s="7">
        <f t="shared" si="288"/>
        <v>0</v>
      </c>
      <c r="EN66" s="14">
        <f t="shared" si="289"/>
        <v>0</v>
      </c>
      <c r="EO66" s="6">
        <f t="shared" si="290"/>
        <v>0</v>
      </c>
      <c r="EP66" s="15">
        <f t="shared" si="291"/>
        <v>0</v>
      </c>
      <c r="EQ66" s="16"/>
      <c r="ER66" s="1"/>
      <c r="ES66" s="2"/>
      <c r="ET66" s="2"/>
      <c r="EU66" s="2"/>
      <c r="EV66" s="2"/>
      <c r="EW66" s="2"/>
      <c r="EX66" s="7">
        <f t="shared" si="292"/>
        <v>0</v>
      </c>
      <c r="EY66" s="14">
        <f t="shared" si="293"/>
        <v>0</v>
      </c>
      <c r="EZ66" s="6">
        <f t="shared" si="294"/>
        <v>0</v>
      </c>
      <c r="FA66" s="15">
        <f t="shared" si="295"/>
        <v>0</v>
      </c>
      <c r="FB66" s="16"/>
      <c r="FC66" s="1"/>
      <c r="FD66" s="2"/>
      <c r="FE66" s="2"/>
      <c r="FF66" s="2"/>
      <c r="FG66" s="2"/>
      <c r="FH66" s="2"/>
      <c r="FI66" s="7">
        <f t="shared" si="296"/>
        <v>0</v>
      </c>
      <c r="FJ66" s="14">
        <f t="shared" si="297"/>
        <v>0</v>
      </c>
      <c r="FK66" s="6">
        <f t="shared" si="298"/>
        <v>0</v>
      </c>
      <c r="FL66" s="15">
        <f t="shared" si="299"/>
        <v>0</v>
      </c>
      <c r="FM66" s="16"/>
      <c r="FN66" s="1"/>
      <c r="FO66" s="2"/>
      <c r="FP66" s="2"/>
      <c r="FQ66" s="2"/>
      <c r="FR66" s="2"/>
      <c r="FS66" s="2"/>
      <c r="FT66" s="7">
        <f t="shared" si="300"/>
        <v>0</v>
      </c>
      <c r="FU66" s="14">
        <f t="shared" si="301"/>
        <v>0</v>
      </c>
      <c r="FV66" s="6">
        <f t="shared" si="302"/>
        <v>0</v>
      </c>
      <c r="FW66" s="15">
        <f t="shared" si="303"/>
        <v>0</v>
      </c>
      <c r="FX66" s="16"/>
      <c r="FY66" s="1"/>
      <c r="FZ66" s="2"/>
      <c r="GA66" s="2"/>
      <c r="GB66" s="2"/>
      <c r="GC66" s="2"/>
      <c r="GD66" s="2"/>
      <c r="GE66" s="7">
        <f t="shared" si="304"/>
        <v>0</v>
      </c>
      <c r="GF66" s="14">
        <f t="shared" si="305"/>
        <v>0</v>
      </c>
      <c r="GG66" s="6">
        <f t="shared" si="306"/>
        <v>0</v>
      </c>
      <c r="GH66" s="15">
        <f t="shared" si="307"/>
        <v>0</v>
      </c>
      <c r="GI66" s="16"/>
      <c r="GJ66" s="1"/>
      <c r="GK66" s="2"/>
      <c r="GL66" s="2"/>
      <c r="GM66" s="2"/>
      <c r="GN66" s="2"/>
      <c r="GO66" s="2"/>
      <c r="GP66" s="7">
        <f t="shared" si="308"/>
        <v>0</v>
      </c>
      <c r="GQ66" s="14">
        <f t="shared" si="309"/>
        <v>0</v>
      </c>
      <c r="GR66" s="6">
        <f t="shared" si="310"/>
        <v>0</v>
      </c>
      <c r="GS66" s="15">
        <f t="shared" si="311"/>
        <v>0</v>
      </c>
      <c r="GT66" s="16"/>
      <c r="GU66" s="1"/>
      <c r="GV66" s="2"/>
      <c r="GW66" s="2"/>
      <c r="GX66" s="2"/>
      <c r="GY66" s="2"/>
      <c r="GZ66" s="2"/>
      <c r="HA66" s="7">
        <f t="shared" si="312"/>
        <v>0</v>
      </c>
      <c r="HB66" s="14">
        <f t="shared" si="313"/>
        <v>0</v>
      </c>
      <c r="HC66" s="6">
        <f t="shared" si="314"/>
        <v>0</v>
      </c>
      <c r="HD66" s="15">
        <f t="shared" si="315"/>
        <v>0</v>
      </c>
      <c r="HE66" s="16"/>
      <c r="HF66" s="1"/>
      <c r="HG66" s="2"/>
      <c r="HH66" s="2"/>
      <c r="HI66" s="2"/>
      <c r="HJ66" s="2"/>
      <c r="HK66" s="2"/>
      <c r="HL66" s="7">
        <f t="shared" si="316"/>
        <v>0</v>
      </c>
      <c r="HM66" s="14">
        <f t="shared" si="317"/>
        <v>0</v>
      </c>
      <c r="HN66" s="6">
        <f t="shared" si="318"/>
        <v>0</v>
      </c>
      <c r="HO66" s="15">
        <f t="shared" si="319"/>
        <v>0</v>
      </c>
      <c r="HP66" s="16"/>
      <c r="HQ66" s="1"/>
      <c r="HR66" s="2"/>
      <c r="HS66" s="2"/>
      <c r="HT66" s="2"/>
      <c r="HU66" s="2"/>
      <c r="HV66" s="2"/>
      <c r="HW66" s="7">
        <f t="shared" si="320"/>
        <v>0</v>
      </c>
      <c r="HX66" s="14">
        <f t="shared" si="321"/>
        <v>0</v>
      </c>
      <c r="HY66" s="6">
        <f t="shared" si="322"/>
        <v>0</v>
      </c>
      <c r="HZ66" s="15">
        <f t="shared" si="323"/>
        <v>0</v>
      </c>
      <c r="IA66" s="16"/>
      <c r="IB66" s="1"/>
      <c r="IC66" s="2"/>
      <c r="ID66" s="2"/>
      <c r="IE66" s="2"/>
      <c r="IF66" s="2"/>
      <c r="IG66" s="2"/>
      <c r="IH66" s="7">
        <f t="shared" si="324"/>
        <v>0</v>
      </c>
      <c r="II66" s="14">
        <f t="shared" si="325"/>
        <v>0</v>
      </c>
      <c r="IJ66" s="6">
        <f t="shared" si="326"/>
        <v>0</v>
      </c>
      <c r="IK66" s="114">
        <f t="shared" si="327"/>
        <v>0</v>
      </c>
      <c r="IL66" s="115"/>
    </row>
    <row r="67" spans="1:246" ht="3" customHeight="1" hidden="1">
      <c r="A67" s="134"/>
      <c r="B67" s="135"/>
      <c r="C67" s="135"/>
      <c r="D67" s="136"/>
      <c r="E67" s="136"/>
      <c r="F67" s="136"/>
      <c r="G67" s="137"/>
      <c r="H67" s="137"/>
      <c r="I67" s="149"/>
      <c r="J67" s="138"/>
      <c r="K67" s="150"/>
      <c r="L67" s="151"/>
      <c r="M67" s="140"/>
      <c r="N67" s="141"/>
      <c r="O67" s="152"/>
      <c r="P67" s="142"/>
      <c r="Q67" s="143"/>
      <c r="R67" s="143"/>
      <c r="S67" s="143"/>
      <c r="T67" s="143"/>
      <c r="U67" s="143"/>
      <c r="V67" s="143"/>
      <c r="W67" s="144"/>
      <c r="X67" s="144"/>
      <c r="Y67" s="144"/>
      <c r="Z67" s="144"/>
      <c r="AA67" s="145"/>
      <c r="AB67" s="139"/>
      <c r="AC67" s="146"/>
      <c r="AD67" s="147"/>
      <c r="AE67" s="148"/>
      <c r="AF67" s="142"/>
      <c r="AG67" s="143"/>
      <c r="AH67" s="143"/>
      <c r="AI67" s="143"/>
      <c r="AJ67" s="144"/>
      <c r="AK67" s="144"/>
      <c r="AL67" s="144"/>
      <c r="AM67" s="144"/>
      <c r="AN67" s="145"/>
      <c r="AO67" s="139"/>
      <c r="AP67" s="146"/>
      <c r="AQ67" s="147"/>
      <c r="AR67" s="148"/>
      <c r="AS67" s="142"/>
      <c r="AT67" s="143"/>
      <c r="AU67" s="143"/>
      <c r="AV67" s="144"/>
      <c r="AW67" s="144"/>
      <c r="AX67" s="144"/>
      <c r="AY67" s="144"/>
      <c r="AZ67" s="145"/>
      <c r="BA67" s="139"/>
      <c r="BB67" s="146"/>
      <c r="BC67" s="147"/>
      <c r="BD67" s="148"/>
      <c r="BE67" s="142"/>
      <c r="BF67" s="143"/>
      <c r="BG67" s="143"/>
      <c r="BH67" s="144"/>
      <c r="BI67" s="144"/>
      <c r="BJ67" s="144"/>
      <c r="BK67" s="144"/>
      <c r="BL67" s="145"/>
      <c r="BM67" s="139"/>
      <c r="BN67" s="146"/>
      <c r="BO67" s="147"/>
      <c r="BP67" s="153"/>
      <c r="BQ67" s="1"/>
      <c r="BR67" s="1"/>
      <c r="BS67" s="1"/>
      <c r="BT67" s="2"/>
      <c r="BU67" s="2"/>
      <c r="BV67" s="2"/>
      <c r="BW67" s="2"/>
      <c r="BX67" s="2"/>
      <c r="BY67" s="7"/>
      <c r="BZ67" s="14"/>
      <c r="CA67" s="6"/>
      <c r="CB67" s="15"/>
      <c r="CC67" s="16"/>
      <c r="CD67" s="1"/>
      <c r="CE67" s="2"/>
      <c r="CF67" s="2"/>
      <c r="CG67" s="2"/>
      <c r="CH67" s="2"/>
      <c r="CI67" s="2"/>
      <c r="CJ67" s="7"/>
      <c r="CK67" s="14"/>
      <c r="CL67" s="6"/>
      <c r="CM67" s="15"/>
      <c r="CN67" s="16"/>
      <c r="CO67" s="1"/>
      <c r="CP67" s="2"/>
      <c r="CQ67" s="2"/>
      <c r="CR67" s="2"/>
      <c r="CS67" s="2"/>
      <c r="CT67" s="2"/>
      <c r="CU67" s="7"/>
      <c r="CV67" s="14"/>
      <c r="CW67" s="6"/>
      <c r="CX67" s="15"/>
      <c r="CY67" s="16"/>
      <c r="CZ67" s="1"/>
      <c r="DA67" s="2"/>
      <c r="DB67" s="2"/>
      <c r="DC67" s="2"/>
      <c r="DD67" s="2"/>
      <c r="DE67" s="2"/>
      <c r="DF67" s="7"/>
      <c r="DG67" s="14"/>
      <c r="DH67" s="6"/>
      <c r="DI67" s="15"/>
      <c r="DJ67" s="16"/>
      <c r="DK67" s="1"/>
      <c r="DL67" s="2"/>
      <c r="DM67" s="2"/>
      <c r="DN67" s="2"/>
      <c r="DO67" s="2"/>
      <c r="DP67" s="2"/>
      <c r="DQ67" s="7"/>
      <c r="DR67" s="14"/>
      <c r="DS67" s="6"/>
      <c r="DT67" s="15"/>
      <c r="DU67" s="16"/>
      <c r="DV67" s="1"/>
      <c r="DW67" s="2"/>
      <c r="DX67" s="2"/>
      <c r="DY67" s="2"/>
      <c r="DZ67" s="2"/>
      <c r="EA67" s="2"/>
      <c r="EB67" s="7"/>
      <c r="EC67" s="14"/>
      <c r="ED67" s="6"/>
      <c r="EE67" s="15"/>
      <c r="EF67" s="16"/>
      <c r="EG67" s="1"/>
      <c r="EH67" s="2"/>
      <c r="EI67" s="2"/>
      <c r="EJ67" s="2"/>
      <c r="EK67" s="2"/>
      <c r="EL67" s="2"/>
      <c r="EM67" s="7"/>
      <c r="EN67" s="14"/>
      <c r="EO67" s="6"/>
      <c r="EP67" s="15"/>
      <c r="EQ67" s="16"/>
      <c r="ER67" s="1"/>
      <c r="ES67" s="2"/>
      <c r="ET67" s="2"/>
      <c r="EU67" s="2"/>
      <c r="EV67" s="2"/>
      <c r="EW67" s="2"/>
      <c r="EX67" s="7"/>
      <c r="EY67" s="14"/>
      <c r="EZ67" s="6"/>
      <c r="FA67" s="15"/>
      <c r="FB67" s="16"/>
      <c r="FC67" s="1"/>
      <c r="FD67" s="2"/>
      <c r="FE67" s="2"/>
      <c r="FF67" s="2"/>
      <c r="FG67" s="2"/>
      <c r="FH67" s="2"/>
      <c r="FI67" s="7"/>
      <c r="FJ67" s="14"/>
      <c r="FK67" s="6"/>
      <c r="FL67" s="15"/>
      <c r="FM67" s="16"/>
      <c r="FN67" s="1"/>
      <c r="FO67" s="2"/>
      <c r="FP67" s="2"/>
      <c r="FQ67" s="2"/>
      <c r="FR67" s="2"/>
      <c r="FS67" s="2"/>
      <c r="FT67" s="7"/>
      <c r="FU67" s="14"/>
      <c r="FV67" s="6"/>
      <c r="FW67" s="15"/>
      <c r="FX67" s="16"/>
      <c r="FY67" s="1"/>
      <c r="FZ67" s="2"/>
      <c r="GA67" s="2"/>
      <c r="GB67" s="2"/>
      <c r="GC67" s="2"/>
      <c r="GD67" s="2"/>
      <c r="GE67" s="7"/>
      <c r="GF67" s="14"/>
      <c r="GG67" s="6"/>
      <c r="GH67" s="15"/>
      <c r="GI67" s="16"/>
      <c r="GJ67" s="1"/>
      <c r="GK67" s="2"/>
      <c r="GL67" s="2"/>
      <c r="GM67" s="2"/>
      <c r="GN67" s="2"/>
      <c r="GO67" s="2"/>
      <c r="GP67" s="7"/>
      <c r="GQ67" s="14"/>
      <c r="GR67" s="6"/>
      <c r="GS67" s="15"/>
      <c r="GT67" s="16"/>
      <c r="GU67" s="1"/>
      <c r="GV67" s="2"/>
      <c r="GW67" s="2"/>
      <c r="GX67" s="2"/>
      <c r="GY67" s="2"/>
      <c r="GZ67" s="2"/>
      <c r="HA67" s="7"/>
      <c r="HB67" s="14"/>
      <c r="HC67" s="6"/>
      <c r="HD67" s="15"/>
      <c r="HE67" s="16"/>
      <c r="HF67" s="1"/>
      <c r="HG67" s="2"/>
      <c r="HH67" s="2"/>
      <c r="HI67" s="2"/>
      <c r="HJ67" s="2"/>
      <c r="HK67" s="2"/>
      <c r="HL67" s="7"/>
      <c r="HM67" s="14"/>
      <c r="HN67" s="6"/>
      <c r="HO67" s="15"/>
      <c r="HP67" s="16"/>
      <c r="HQ67" s="1"/>
      <c r="HR67" s="2"/>
      <c r="HS67" s="2"/>
      <c r="HT67" s="2"/>
      <c r="HU67" s="2"/>
      <c r="HV67" s="2"/>
      <c r="HW67" s="7"/>
      <c r="HX67" s="14"/>
      <c r="HY67" s="6"/>
      <c r="HZ67" s="15"/>
      <c r="IA67" s="16"/>
      <c r="IB67" s="1"/>
      <c r="IC67" s="2"/>
      <c r="ID67" s="2"/>
      <c r="IE67" s="2"/>
      <c r="IF67" s="2"/>
      <c r="IG67" s="2"/>
      <c r="IH67" s="7"/>
      <c r="II67" s="14"/>
      <c r="IJ67" s="6"/>
      <c r="IK67" s="114"/>
      <c r="IL67" s="115"/>
    </row>
    <row r="68" spans="1:246" ht="3" customHeight="1" hidden="1">
      <c r="A68" s="134"/>
      <c r="B68" s="135"/>
      <c r="C68" s="135"/>
      <c r="D68" s="136"/>
      <c r="E68" s="136"/>
      <c r="F68" s="136"/>
      <c r="G68" s="137"/>
      <c r="H68" s="137"/>
      <c r="I68" s="149"/>
      <c r="J68" s="138"/>
      <c r="K68" s="150"/>
      <c r="L68" s="151"/>
      <c r="M68" s="140"/>
      <c r="N68" s="141"/>
      <c r="O68" s="152"/>
      <c r="P68" s="142"/>
      <c r="Q68" s="143"/>
      <c r="R68" s="143"/>
      <c r="S68" s="143"/>
      <c r="T68" s="143"/>
      <c r="U68" s="143"/>
      <c r="V68" s="143"/>
      <c r="W68" s="144"/>
      <c r="X68" s="144"/>
      <c r="Y68" s="144"/>
      <c r="Z68" s="144"/>
      <c r="AA68" s="145"/>
      <c r="AB68" s="139"/>
      <c r="AC68" s="146"/>
      <c r="AD68" s="147"/>
      <c r="AE68" s="148"/>
      <c r="AF68" s="142"/>
      <c r="AG68" s="143"/>
      <c r="AH68" s="143"/>
      <c r="AI68" s="143"/>
      <c r="AJ68" s="144"/>
      <c r="AK68" s="144"/>
      <c r="AL68" s="144"/>
      <c r="AM68" s="144"/>
      <c r="AN68" s="145"/>
      <c r="AO68" s="139"/>
      <c r="AP68" s="146"/>
      <c r="AQ68" s="147"/>
      <c r="AR68" s="148"/>
      <c r="AS68" s="142"/>
      <c r="AT68" s="143"/>
      <c r="AU68" s="143"/>
      <c r="AV68" s="144"/>
      <c r="AW68" s="144"/>
      <c r="AX68" s="144"/>
      <c r="AY68" s="144"/>
      <c r="AZ68" s="145"/>
      <c r="BA68" s="139"/>
      <c r="BB68" s="146"/>
      <c r="BC68" s="147"/>
      <c r="BD68" s="148"/>
      <c r="BE68" s="142"/>
      <c r="BF68" s="143"/>
      <c r="BG68" s="143"/>
      <c r="BH68" s="144"/>
      <c r="BI68" s="144"/>
      <c r="BJ68" s="144"/>
      <c r="BK68" s="144"/>
      <c r="BL68" s="145"/>
      <c r="BM68" s="139"/>
      <c r="BN68" s="146"/>
      <c r="BO68" s="147"/>
      <c r="BP68" s="153"/>
      <c r="BQ68" s="1"/>
      <c r="BR68" s="1"/>
      <c r="BS68" s="1"/>
      <c r="BT68" s="2"/>
      <c r="BU68" s="2"/>
      <c r="BV68" s="2"/>
      <c r="BW68" s="2"/>
      <c r="BX68" s="2"/>
      <c r="BY68" s="7"/>
      <c r="BZ68" s="14"/>
      <c r="CA68" s="6"/>
      <c r="CB68" s="15"/>
      <c r="CC68" s="16"/>
      <c r="CD68" s="1"/>
      <c r="CE68" s="2"/>
      <c r="CF68" s="2"/>
      <c r="CG68" s="2"/>
      <c r="CH68" s="2"/>
      <c r="CI68" s="2"/>
      <c r="CJ68" s="7"/>
      <c r="CK68" s="14"/>
      <c r="CL68" s="6"/>
      <c r="CM68" s="15"/>
      <c r="CN68" s="16"/>
      <c r="CO68" s="1"/>
      <c r="CP68" s="2"/>
      <c r="CQ68" s="2"/>
      <c r="CR68" s="2"/>
      <c r="CS68" s="2"/>
      <c r="CT68" s="2"/>
      <c r="CU68" s="7"/>
      <c r="CV68" s="14"/>
      <c r="CW68" s="6"/>
      <c r="CX68" s="15"/>
      <c r="CY68" s="16"/>
      <c r="CZ68" s="1"/>
      <c r="DA68" s="2"/>
      <c r="DB68" s="2"/>
      <c r="DC68" s="2"/>
      <c r="DD68" s="2"/>
      <c r="DE68" s="2"/>
      <c r="DF68" s="7"/>
      <c r="DG68" s="14"/>
      <c r="DH68" s="6"/>
      <c r="DI68" s="15"/>
      <c r="DJ68" s="16"/>
      <c r="DK68" s="1"/>
      <c r="DL68" s="2"/>
      <c r="DM68" s="2"/>
      <c r="DN68" s="2"/>
      <c r="DO68" s="2"/>
      <c r="DP68" s="2"/>
      <c r="DQ68" s="7"/>
      <c r="DR68" s="14"/>
      <c r="DS68" s="6"/>
      <c r="DT68" s="15"/>
      <c r="DU68" s="16"/>
      <c r="DV68" s="1"/>
      <c r="DW68" s="2"/>
      <c r="DX68" s="2"/>
      <c r="DY68" s="2"/>
      <c r="DZ68" s="2"/>
      <c r="EA68" s="2"/>
      <c r="EB68" s="7"/>
      <c r="EC68" s="14"/>
      <c r="ED68" s="6"/>
      <c r="EE68" s="15"/>
      <c r="EF68" s="16"/>
      <c r="EG68" s="1"/>
      <c r="EH68" s="2"/>
      <c r="EI68" s="2"/>
      <c r="EJ68" s="2"/>
      <c r="EK68" s="2"/>
      <c r="EL68" s="2"/>
      <c r="EM68" s="7"/>
      <c r="EN68" s="14"/>
      <c r="EO68" s="6"/>
      <c r="EP68" s="15"/>
      <c r="EQ68" s="16"/>
      <c r="ER68" s="1"/>
      <c r="ES68" s="2"/>
      <c r="ET68" s="2"/>
      <c r="EU68" s="2"/>
      <c r="EV68" s="2"/>
      <c r="EW68" s="2"/>
      <c r="EX68" s="7"/>
      <c r="EY68" s="14"/>
      <c r="EZ68" s="6"/>
      <c r="FA68" s="15"/>
      <c r="FB68" s="16"/>
      <c r="FC68" s="1"/>
      <c r="FD68" s="2"/>
      <c r="FE68" s="2"/>
      <c r="FF68" s="2"/>
      <c r="FG68" s="2"/>
      <c r="FH68" s="2"/>
      <c r="FI68" s="7"/>
      <c r="FJ68" s="14"/>
      <c r="FK68" s="6"/>
      <c r="FL68" s="15"/>
      <c r="FM68" s="16"/>
      <c r="FN68" s="1"/>
      <c r="FO68" s="2"/>
      <c r="FP68" s="2"/>
      <c r="FQ68" s="2"/>
      <c r="FR68" s="2"/>
      <c r="FS68" s="2"/>
      <c r="FT68" s="7"/>
      <c r="FU68" s="14"/>
      <c r="FV68" s="6"/>
      <c r="FW68" s="15"/>
      <c r="FX68" s="16"/>
      <c r="FY68" s="1"/>
      <c r="FZ68" s="2"/>
      <c r="GA68" s="2"/>
      <c r="GB68" s="2"/>
      <c r="GC68" s="2"/>
      <c r="GD68" s="2"/>
      <c r="GE68" s="7"/>
      <c r="GF68" s="14"/>
      <c r="GG68" s="6"/>
      <c r="GH68" s="15"/>
      <c r="GI68" s="16"/>
      <c r="GJ68" s="1"/>
      <c r="GK68" s="2"/>
      <c r="GL68" s="2"/>
      <c r="GM68" s="2"/>
      <c r="GN68" s="2"/>
      <c r="GO68" s="2"/>
      <c r="GP68" s="7"/>
      <c r="GQ68" s="14"/>
      <c r="GR68" s="6"/>
      <c r="GS68" s="15"/>
      <c r="GT68" s="16"/>
      <c r="GU68" s="1"/>
      <c r="GV68" s="2"/>
      <c r="GW68" s="2"/>
      <c r="GX68" s="2"/>
      <c r="GY68" s="2"/>
      <c r="GZ68" s="2"/>
      <c r="HA68" s="7"/>
      <c r="HB68" s="14"/>
      <c r="HC68" s="6"/>
      <c r="HD68" s="15"/>
      <c r="HE68" s="16"/>
      <c r="HF68" s="1"/>
      <c r="HG68" s="2"/>
      <c r="HH68" s="2"/>
      <c r="HI68" s="2"/>
      <c r="HJ68" s="2"/>
      <c r="HK68" s="2"/>
      <c r="HL68" s="7"/>
      <c r="HM68" s="14"/>
      <c r="HN68" s="6"/>
      <c r="HO68" s="15"/>
      <c r="HP68" s="16"/>
      <c r="HQ68" s="1"/>
      <c r="HR68" s="2"/>
      <c r="HS68" s="2"/>
      <c r="HT68" s="2"/>
      <c r="HU68" s="2"/>
      <c r="HV68" s="2"/>
      <c r="HW68" s="7"/>
      <c r="HX68" s="14"/>
      <c r="HY68" s="6"/>
      <c r="HZ68" s="15"/>
      <c r="IA68" s="16"/>
      <c r="IB68" s="1"/>
      <c r="IC68" s="2"/>
      <c r="ID68" s="2"/>
      <c r="IE68" s="2"/>
      <c r="IF68" s="2"/>
      <c r="IG68" s="2"/>
      <c r="IH68" s="7"/>
      <c r="II68" s="14"/>
      <c r="IJ68" s="6"/>
      <c r="IK68" s="114"/>
      <c r="IL68" s="115"/>
    </row>
    <row r="69" spans="1:246" ht="3" customHeight="1" hidden="1">
      <c r="A69" s="134"/>
      <c r="B69" s="135"/>
      <c r="C69" s="135"/>
      <c r="D69" s="136"/>
      <c r="E69" s="136"/>
      <c r="F69" s="136"/>
      <c r="G69" s="137"/>
      <c r="H69" s="137"/>
      <c r="I69" s="149"/>
      <c r="J69" s="138"/>
      <c r="K69" s="150"/>
      <c r="L69" s="151"/>
      <c r="M69" s="140"/>
      <c r="N69" s="141"/>
      <c r="O69" s="152"/>
      <c r="P69" s="142"/>
      <c r="Q69" s="143"/>
      <c r="R69" s="143"/>
      <c r="S69" s="143"/>
      <c r="T69" s="143"/>
      <c r="U69" s="143"/>
      <c r="V69" s="143"/>
      <c r="W69" s="144"/>
      <c r="X69" s="144"/>
      <c r="Y69" s="144"/>
      <c r="Z69" s="144"/>
      <c r="AA69" s="145"/>
      <c r="AB69" s="139"/>
      <c r="AC69" s="146"/>
      <c r="AD69" s="147"/>
      <c r="AE69" s="148"/>
      <c r="AF69" s="142"/>
      <c r="AG69" s="143"/>
      <c r="AH69" s="143"/>
      <c r="AI69" s="143"/>
      <c r="AJ69" s="144"/>
      <c r="AK69" s="144"/>
      <c r="AL69" s="144"/>
      <c r="AM69" s="144"/>
      <c r="AN69" s="145"/>
      <c r="AO69" s="139"/>
      <c r="AP69" s="146"/>
      <c r="AQ69" s="147"/>
      <c r="AR69" s="148"/>
      <c r="AS69" s="142"/>
      <c r="AT69" s="143"/>
      <c r="AU69" s="143"/>
      <c r="AV69" s="144"/>
      <c r="AW69" s="144"/>
      <c r="AX69" s="144"/>
      <c r="AY69" s="144"/>
      <c r="AZ69" s="145"/>
      <c r="BA69" s="139"/>
      <c r="BB69" s="146"/>
      <c r="BC69" s="147"/>
      <c r="BD69" s="148"/>
      <c r="BE69" s="142"/>
      <c r="BF69" s="143"/>
      <c r="BG69" s="143"/>
      <c r="BH69" s="144"/>
      <c r="BI69" s="144"/>
      <c r="BJ69" s="144"/>
      <c r="BK69" s="144"/>
      <c r="BL69" s="145"/>
      <c r="BM69" s="139"/>
      <c r="BN69" s="146"/>
      <c r="BO69" s="147"/>
      <c r="BP69" s="153"/>
      <c r="BQ69" s="1"/>
      <c r="BR69" s="1"/>
      <c r="BS69" s="1"/>
      <c r="BT69" s="2"/>
      <c r="BU69" s="2"/>
      <c r="BV69" s="2"/>
      <c r="BW69" s="2"/>
      <c r="BX69" s="2"/>
      <c r="BY69" s="7"/>
      <c r="BZ69" s="14"/>
      <c r="CA69" s="6"/>
      <c r="CB69" s="15"/>
      <c r="CC69" s="16"/>
      <c r="CD69" s="1"/>
      <c r="CE69" s="2"/>
      <c r="CF69" s="2"/>
      <c r="CG69" s="2"/>
      <c r="CH69" s="2"/>
      <c r="CI69" s="2"/>
      <c r="CJ69" s="7"/>
      <c r="CK69" s="14"/>
      <c r="CL69" s="6"/>
      <c r="CM69" s="15"/>
      <c r="CN69" s="16"/>
      <c r="CO69" s="1"/>
      <c r="CP69" s="2"/>
      <c r="CQ69" s="2"/>
      <c r="CR69" s="2"/>
      <c r="CS69" s="2"/>
      <c r="CT69" s="2"/>
      <c r="CU69" s="7"/>
      <c r="CV69" s="14"/>
      <c r="CW69" s="6"/>
      <c r="CX69" s="15"/>
      <c r="CY69" s="16"/>
      <c r="CZ69" s="1"/>
      <c r="DA69" s="2"/>
      <c r="DB69" s="2"/>
      <c r="DC69" s="2"/>
      <c r="DD69" s="2"/>
      <c r="DE69" s="2"/>
      <c r="DF69" s="7"/>
      <c r="DG69" s="14"/>
      <c r="DH69" s="6"/>
      <c r="DI69" s="15"/>
      <c r="DJ69" s="16"/>
      <c r="DK69" s="1"/>
      <c r="DL69" s="2"/>
      <c r="DM69" s="2"/>
      <c r="DN69" s="2"/>
      <c r="DO69" s="2"/>
      <c r="DP69" s="2"/>
      <c r="DQ69" s="7"/>
      <c r="DR69" s="14"/>
      <c r="DS69" s="6"/>
      <c r="DT69" s="15"/>
      <c r="DU69" s="16"/>
      <c r="DV69" s="1"/>
      <c r="DW69" s="2"/>
      <c r="DX69" s="2"/>
      <c r="DY69" s="2"/>
      <c r="DZ69" s="2"/>
      <c r="EA69" s="2"/>
      <c r="EB69" s="7"/>
      <c r="EC69" s="14"/>
      <c r="ED69" s="6"/>
      <c r="EE69" s="15"/>
      <c r="EF69" s="16"/>
      <c r="EG69" s="1"/>
      <c r="EH69" s="2"/>
      <c r="EI69" s="2"/>
      <c r="EJ69" s="2"/>
      <c r="EK69" s="2"/>
      <c r="EL69" s="2"/>
      <c r="EM69" s="7"/>
      <c r="EN69" s="14"/>
      <c r="EO69" s="6"/>
      <c r="EP69" s="15"/>
      <c r="EQ69" s="16"/>
      <c r="ER69" s="1"/>
      <c r="ES69" s="2"/>
      <c r="ET69" s="2"/>
      <c r="EU69" s="2"/>
      <c r="EV69" s="2"/>
      <c r="EW69" s="2"/>
      <c r="EX69" s="7"/>
      <c r="EY69" s="14"/>
      <c r="EZ69" s="6"/>
      <c r="FA69" s="15"/>
      <c r="FB69" s="16"/>
      <c r="FC69" s="1"/>
      <c r="FD69" s="2"/>
      <c r="FE69" s="2"/>
      <c r="FF69" s="2"/>
      <c r="FG69" s="2"/>
      <c r="FH69" s="2"/>
      <c r="FI69" s="7"/>
      <c r="FJ69" s="14"/>
      <c r="FK69" s="6"/>
      <c r="FL69" s="15"/>
      <c r="FM69" s="16"/>
      <c r="FN69" s="1"/>
      <c r="FO69" s="2"/>
      <c r="FP69" s="2"/>
      <c r="FQ69" s="2"/>
      <c r="FR69" s="2"/>
      <c r="FS69" s="2"/>
      <c r="FT69" s="7"/>
      <c r="FU69" s="14"/>
      <c r="FV69" s="6"/>
      <c r="FW69" s="15"/>
      <c r="FX69" s="16"/>
      <c r="FY69" s="1"/>
      <c r="FZ69" s="2"/>
      <c r="GA69" s="2"/>
      <c r="GB69" s="2"/>
      <c r="GC69" s="2"/>
      <c r="GD69" s="2"/>
      <c r="GE69" s="7"/>
      <c r="GF69" s="14"/>
      <c r="GG69" s="6"/>
      <c r="GH69" s="15"/>
      <c r="GI69" s="16"/>
      <c r="GJ69" s="1"/>
      <c r="GK69" s="2"/>
      <c r="GL69" s="2"/>
      <c r="GM69" s="2"/>
      <c r="GN69" s="2"/>
      <c r="GO69" s="2"/>
      <c r="GP69" s="7"/>
      <c r="GQ69" s="14"/>
      <c r="GR69" s="6"/>
      <c r="GS69" s="15"/>
      <c r="GT69" s="16"/>
      <c r="GU69" s="1"/>
      <c r="GV69" s="2"/>
      <c r="GW69" s="2"/>
      <c r="GX69" s="2"/>
      <c r="GY69" s="2"/>
      <c r="GZ69" s="2"/>
      <c r="HA69" s="7"/>
      <c r="HB69" s="14"/>
      <c r="HC69" s="6"/>
      <c r="HD69" s="15"/>
      <c r="HE69" s="16"/>
      <c r="HF69" s="1"/>
      <c r="HG69" s="2"/>
      <c r="HH69" s="2"/>
      <c r="HI69" s="2"/>
      <c r="HJ69" s="2"/>
      <c r="HK69" s="2"/>
      <c r="HL69" s="7"/>
      <c r="HM69" s="14"/>
      <c r="HN69" s="6"/>
      <c r="HO69" s="15"/>
      <c r="HP69" s="16"/>
      <c r="HQ69" s="1"/>
      <c r="HR69" s="2"/>
      <c r="HS69" s="2"/>
      <c r="HT69" s="2"/>
      <c r="HU69" s="2"/>
      <c r="HV69" s="2"/>
      <c r="HW69" s="7"/>
      <c r="HX69" s="14"/>
      <c r="HY69" s="6"/>
      <c r="HZ69" s="15"/>
      <c r="IA69" s="16"/>
      <c r="IB69" s="1"/>
      <c r="IC69" s="2"/>
      <c r="ID69" s="2"/>
      <c r="IE69" s="2"/>
      <c r="IF69" s="2"/>
      <c r="IG69" s="2"/>
      <c r="IH69" s="7"/>
      <c r="II69" s="14"/>
      <c r="IJ69" s="6"/>
      <c r="IK69" s="114"/>
      <c r="IL69" s="115"/>
    </row>
    <row r="70" spans="1:246" ht="3" customHeight="1" hidden="1" thickBot="1">
      <c r="A70" s="134"/>
      <c r="B70" s="135"/>
      <c r="C70" s="135"/>
      <c r="D70" s="136"/>
      <c r="E70" s="136"/>
      <c r="F70" s="136"/>
      <c r="G70" s="137"/>
      <c r="H70" s="137"/>
      <c r="I70" s="149"/>
      <c r="J70" s="138"/>
      <c r="K70" s="150"/>
      <c r="L70" s="151"/>
      <c r="M70" s="140"/>
      <c r="N70" s="141"/>
      <c r="O70" s="152"/>
      <c r="P70" s="142"/>
      <c r="Q70" s="143"/>
      <c r="R70" s="143"/>
      <c r="S70" s="143"/>
      <c r="T70" s="143"/>
      <c r="U70" s="143"/>
      <c r="V70" s="143"/>
      <c r="W70" s="144"/>
      <c r="X70" s="144"/>
      <c r="Y70" s="144"/>
      <c r="Z70" s="144"/>
      <c r="AA70" s="145"/>
      <c r="AB70" s="139"/>
      <c r="AC70" s="146"/>
      <c r="AD70" s="147"/>
      <c r="AE70" s="148"/>
      <c r="AF70" s="142"/>
      <c r="AG70" s="143"/>
      <c r="AH70" s="143"/>
      <c r="AI70" s="143"/>
      <c r="AJ70" s="144"/>
      <c r="AK70" s="144"/>
      <c r="AL70" s="144"/>
      <c r="AM70" s="144"/>
      <c r="AN70" s="145"/>
      <c r="AO70" s="139"/>
      <c r="AP70" s="146"/>
      <c r="AQ70" s="147"/>
      <c r="AR70" s="148"/>
      <c r="AS70" s="142"/>
      <c r="AT70" s="143"/>
      <c r="AU70" s="143"/>
      <c r="AV70" s="144"/>
      <c r="AW70" s="144"/>
      <c r="AX70" s="144"/>
      <c r="AY70" s="144"/>
      <c r="AZ70" s="145"/>
      <c r="BA70" s="139"/>
      <c r="BB70" s="146"/>
      <c r="BC70" s="147"/>
      <c r="BD70" s="148"/>
      <c r="BE70" s="142"/>
      <c r="BF70" s="143"/>
      <c r="BG70" s="143"/>
      <c r="BH70" s="144"/>
      <c r="BI70" s="144"/>
      <c r="BJ70" s="144"/>
      <c r="BK70" s="144"/>
      <c r="BL70" s="145"/>
      <c r="BM70" s="139"/>
      <c r="BN70" s="146"/>
      <c r="BO70" s="147"/>
      <c r="BP70" s="153"/>
      <c r="BQ70" s="1"/>
      <c r="BR70" s="1"/>
      <c r="BS70" s="1"/>
      <c r="BT70" s="2"/>
      <c r="BU70" s="2"/>
      <c r="BV70" s="2"/>
      <c r="BW70" s="2"/>
      <c r="BX70" s="2"/>
      <c r="BY70" s="7"/>
      <c r="BZ70" s="14"/>
      <c r="CA70" s="6"/>
      <c r="CB70" s="15"/>
      <c r="CC70" s="16"/>
      <c r="CD70" s="1"/>
      <c r="CE70" s="2"/>
      <c r="CF70" s="2"/>
      <c r="CG70" s="2"/>
      <c r="CH70" s="2"/>
      <c r="CI70" s="2"/>
      <c r="CJ70" s="7"/>
      <c r="CK70" s="14"/>
      <c r="CL70" s="6"/>
      <c r="CM70" s="15"/>
      <c r="CN70" s="16"/>
      <c r="CO70" s="1"/>
      <c r="CP70" s="2"/>
      <c r="CQ70" s="2"/>
      <c r="CR70" s="2"/>
      <c r="CS70" s="2"/>
      <c r="CT70" s="2"/>
      <c r="CU70" s="7"/>
      <c r="CV70" s="14"/>
      <c r="CW70" s="6"/>
      <c r="CX70" s="15"/>
      <c r="CY70" s="16"/>
      <c r="CZ70" s="1"/>
      <c r="DA70" s="2"/>
      <c r="DB70" s="2"/>
      <c r="DC70" s="2"/>
      <c r="DD70" s="2"/>
      <c r="DE70" s="2"/>
      <c r="DF70" s="7"/>
      <c r="DG70" s="14"/>
      <c r="DH70" s="6"/>
      <c r="DI70" s="15"/>
      <c r="DJ70" s="16"/>
      <c r="DK70" s="1"/>
      <c r="DL70" s="2"/>
      <c r="DM70" s="2"/>
      <c r="DN70" s="2"/>
      <c r="DO70" s="2"/>
      <c r="DP70" s="2"/>
      <c r="DQ70" s="7"/>
      <c r="DR70" s="14"/>
      <c r="DS70" s="6"/>
      <c r="DT70" s="15"/>
      <c r="DU70" s="16"/>
      <c r="DV70" s="1"/>
      <c r="DW70" s="2"/>
      <c r="DX70" s="2"/>
      <c r="DY70" s="2"/>
      <c r="DZ70" s="2"/>
      <c r="EA70" s="2"/>
      <c r="EB70" s="7"/>
      <c r="EC70" s="14"/>
      <c r="ED70" s="6"/>
      <c r="EE70" s="15"/>
      <c r="EF70" s="16"/>
      <c r="EG70" s="1"/>
      <c r="EH70" s="2"/>
      <c r="EI70" s="2"/>
      <c r="EJ70" s="2"/>
      <c r="EK70" s="2"/>
      <c r="EL70" s="2"/>
      <c r="EM70" s="7"/>
      <c r="EN70" s="14"/>
      <c r="EO70" s="6"/>
      <c r="EP70" s="15"/>
      <c r="EQ70" s="16"/>
      <c r="ER70" s="1"/>
      <c r="ES70" s="2"/>
      <c r="ET70" s="2"/>
      <c r="EU70" s="2"/>
      <c r="EV70" s="2"/>
      <c r="EW70" s="2"/>
      <c r="EX70" s="7"/>
      <c r="EY70" s="14"/>
      <c r="EZ70" s="6"/>
      <c r="FA70" s="15"/>
      <c r="FB70" s="16"/>
      <c r="FC70" s="1"/>
      <c r="FD70" s="2"/>
      <c r="FE70" s="2"/>
      <c r="FF70" s="2"/>
      <c r="FG70" s="2"/>
      <c r="FH70" s="2"/>
      <c r="FI70" s="7"/>
      <c r="FJ70" s="14"/>
      <c r="FK70" s="6"/>
      <c r="FL70" s="15"/>
      <c r="FM70" s="16"/>
      <c r="FN70" s="1"/>
      <c r="FO70" s="2"/>
      <c r="FP70" s="2"/>
      <c r="FQ70" s="2"/>
      <c r="FR70" s="2"/>
      <c r="FS70" s="2"/>
      <c r="FT70" s="7"/>
      <c r="FU70" s="14"/>
      <c r="FV70" s="6"/>
      <c r="FW70" s="15"/>
      <c r="FX70" s="16"/>
      <c r="FY70" s="1"/>
      <c r="FZ70" s="2"/>
      <c r="GA70" s="2"/>
      <c r="GB70" s="2"/>
      <c r="GC70" s="2"/>
      <c r="GD70" s="2"/>
      <c r="GE70" s="7"/>
      <c r="GF70" s="14"/>
      <c r="GG70" s="6"/>
      <c r="GH70" s="15"/>
      <c r="GI70" s="16"/>
      <c r="GJ70" s="1"/>
      <c r="GK70" s="2"/>
      <c r="GL70" s="2"/>
      <c r="GM70" s="2"/>
      <c r="GN70" s="2"/>
      <c r="GO70" s="2"/>
      <c r="GP70" s="7"/>
      <c r="GQ70" s="14"/>
      <c r="GR70" s="6"/>
      <c r="GS70" s="15"/>
      <c r="GT70" s="16"/>
      <c r="GU70" s="1"/>
      <c r="GV70" s="2"/>
      <c r="GW70" s="2"/>
      <c r="GX70" s="2"/>
      <c r="GY70" s="2"/>
      <c r="GZ70" s="2"/>
      <c r="HA70" s="7"/>
      <c r="HB70" s="14"/>
      <c r="HC70" s="6"/>
      <c r="HD70" s="15"/>
      <c r="HE70" s="16"/>
      <c r="HF70" s="1"/>
      <c r="HG70" s="2"/>
      <c r="HH70" s="2"/>
      <c r="HI70" s="2"/>
      <c r="HJ70" s="2"/>
      <c r="HK70" s="2"/>
      <c r="HL70" s="7"/>
      <c r="HM70" s="14"/>
      <c r="HN70" s="6"/>
      <c r="HO70" s="15"/>
      <c r="HP70" s="16"/>
      <c r="HQ70" s="1"/>
      <c r="HR70" s="2"/>
      <c r="HS70" s="2"/>
      <c r="HT70" s="2"/>
      <c r="HU70" s="2"/>
      <c r="HV70" s="2"/>
      <c r="HW70" s="7"/>
      <c r="HX70" s="14"/>
      <c r="HY70" s="6"/>
      <c r="HZ70" s="15"/>
      <c r="IA70" s="16"/>
      <c r="IB70" s="1"/>
      <c r="IC70" s="2"/>
      <c r="ID70" s="2"/>
      <c r="IE70" s="2"/>
      <c r="IF70" s="2"/>
      <c r="IG70" s="2"/>
      <c r="IH70" s="7"/>
      <c r="II70" s="14"/>
      <c r="IJ70" s="6"/>
      <c r="IK70" s="114"/>
      <c r="IL70" s="115"/>
    </row>
    <row r="71" spans="1:246" ht="13.5" hidden="1" thickBot="1">
      <c r="A71" s="53"/>
      <c r="B71" s="102"/>
      <c r="C71" s="102"/>
      <c r="D71" s="58"/>
      <c r="E71" s="58"/>
      <c r="F71" s="58"/>
      <c r="G71" s="83">
        <f>IF(AND(OR($G$2="Y",$H$2="Y"),I71&lt;5,J71&lt;5),IF(AND(I71=I70,J71=J70),G70+1,1),"")</f>
      </c>
      <c r="H71" s="83">
        <f>IF(AND($H$2="Y",J71&gt;0,OR(AND(G71=1,G80=10),AND(G71=2,G90=20),AND(G71=3,G114=30),AND(G71=4,G123=40),AND(G71=5,G132=50),AND(G71=6,G141=60),AND(G71=7,G150=70),AND(G71=8,G159=80),AND(G71=9,G168=90),AND(G71=10,G177=100))),VLOOKUP(J71-1,SortLookup!$A$13:$B$16,2,FALSE),"")</f>
      </c>
      <c r="I71" s="103" t="str">
        <f>IF(ISNA(VLOOKUP(E71,SortLookup!$A$1:$B$5,2,FALSE))," ",VLOOKUP(E71,SortLookup!$A$1:$B$5,2,FALSE))</f>
        <v> </v>
      </c>
      <c r="J71" s="84" t="str">
        <f>IF(ISNA(VLOOKUP(F71,SortLookup!$A$7:$B$11,2,FALSE))," ",VLOOKUP(F71,SortLookup!$A$7:$B$11,2,FALSE))</f>
        <v> </v>
      </c>
      <c r="K71" s="106" t="s">
        <v>92</v>
      </c>
      <c r="L71" s="104">
        <f>AB71+AO71+BA71+BM71+BY71+CJ71+CU71+DF71+DQ71+EB71+EM71+EX71+FI71+FT71+GE71+GP71+HA71+HL71+HW71+IH71</f>
        <v>0</v>
      </c>
      <c r="M71" s="65">
        <f>AD71+AQ71+BC71+BO71+CA71+CL71+CW71+DH71+DS71+ED71+EO71+EZ71+FK71+FV71+GG71+GR71+HC71+HN71+HY71+IJ71</f>
        <v>0</v>
      </c>
      <c r="N71" s="70">
        <f>O71/2</f>
        <v>0</v>
      </c>
      <c r="O71" s="108">
        <f>W71+AJ71+AV71+BH71+BT71+CE71+CP71+DA71+DL71+DW71+EH71+ES71+FD71+FO71+FZ71+GK71+GV71+HG71+HR71+IC71</f>
        <v>0</v>
      </c>
      <c r="P71" s="79"/>
      <c r="Q71" s="75"/>
      <c r="R71" s="75"/>
      <c r="S71" s="75"/>
      <c r="T71" s="75"/>
      <c r="U71" s="75"/>
      <c r="V71" s="75"/>
      <c r="W71" s="128"/>
      <c r="X71" s="128"/>
      <c r="Y71" s="128"/>
      <c r="Z71" s="128"/>
      <c r="AA71" s="129"/>
      <c r="AB71" s="130">
        <f>P71+Q71+R71+S71+T71+U71+V71</f>
        <v>0</v>
      </c>
      <c r="AC71" s="131">
        <f>W71/2</f>
        <v>0</v>
      </c>
      <c r="AD71" s="132">
        <f>(X71*3)+(Y71*5)+(Z71*5)+(AA71*20)</f>
        <v>0</v>
      </c>
      <c r="AE71" s="133">
        <f>AB71+AC71+AD71</f>
        <v>0</v>
      </c>
      <c r="AF71" s="126"/>
      <c r="AG71" s="127"/>
      <c r="AH71" s="127"/>
      <c r="AI71" s="127"/>
      <c r="AJ71" s="128"/>
      <c r="AK71" s="128"/>
      <c r="AL71" s="128"/>
      <c r="AM71" s="128"/>
      <c r="AN71" s="129"/>
      <c r="AO71" s="64">
        <f>AF71+AG71+AH71+AI71</f>
        <v>0</v>
      </c>
      <c r="AP71" s="63">
        <f>AJ71/2</f>
        <v>0</v>
      </c>
      <c r="AQ71" s="80">
        <f>(AK71*3)+(AL71*5)+(AM71*5)+(AN71*20)</f>
        <v>0</v>
      </c>
      <c r="AR71" s="49">
        <f>AO71+AP71+AQ71</f>
        <v>0</v>
      </c>
      <c r="AS71" s="78"/>
      <c r="AT71" s="71"/>
      <c r="AU71" s="71"/>
      <c r="AV71" s="72"/>
      <c r="AW71" s="72"/>
      <c r="AX71" s="72"/>
      <c r="AY71" s="72"/>
      <c r="AZ71" s="74"/>
      <c r="BA71" s="64">
        <f>AS71+AT71+AU71</f>
        <v>0</v>
      </c>
      <c r="BB71" s="63">
        <f>AV71/2</f>
        <v>0</v>
      </c>
      <c r="BC71" s="80">
        <f>(AW71*3)+(AX71*5)+(AY71*5)+(AZ71*20)</f>
        <v>0</v>
      </c>
      <c r="BD71" s="49">
        <f>BA71+BB71+BC71</f>
        <v>0</v>
      </c>
      <c r="BE71" s="78"/>
      <c r="BF71" s="71"/>
      <c r="BG71" s="71"/>
      <c r="BH71" s="72"/>
      <c r="BI71" s="72"/>
      <c r="BJ71" s="72"/>
      <c r="BK71" s="72"/>
      <c r="BL71" s="74"/>
      <c r="BM71" s="64">
        <f>BE71+BF71+BG71</f>
        <v>0</v>
      </c>
      <c r="BN71" s="63">
        <f>BH71/2</f>
        <v>0</v>
      </c>
      <c r="BO71" s="80">
        <f>(BI71*3)+(BJ71*5)+(BK71*5)+(BL71*20)</f>
        <v>0</v>
      </c>
      <c r="BP71" s="109">
        <f>BM71+BN71+BO71</f>
        <v>0</v>
      </c>
      <c r="BQ71" s="1"/>
      <c r="BR71" s="1"/>
      <c r="BS71" s="1"/>
      <c r="BT71" s="2"/>
      <c r="BU71" s="2"/>
      <c r="BV71" s="2"/>
      <c r="BW71" s="2"/>
      <c r="BX71" s="2"/>
      <c r="BY71" s="7">
        <f>BQ71+BR71+BS71</f>
        <v>0</v>
      </c>
      <c r="BZ71" s="14">
        <f>BT71/2</f>
        <v>0</v>
      </c>
      <c r="CA71" s="6">
        <f>(BU71*3)+(BV71*5)+(BW71*5)+(BX71*20)</f>
        <v>0</v>
      </c>
      <c r="CB71" s="15">
        <f>BY71+BZ71+CA71</f>
        <v>0</v>
      </c>
      <c r="CC71" s="16"/>
      <c r="CD71" s="1"/>
      <c r="CE71" s="2"/>
      <c r="CF71" s="2"/>
      <c r="CG71" s="2"/>
      <c r="CH71" s="2"/>
      <c r="CI71" s="2"/>
      <c r="CJ71" s="7">
        <f>CC71+CD71</f>
        <v>0</v>
      </c>
      <c r="CK71" s="14">
        <f>CE71/2</f>
        <v>0</v>
      </c>
      <c r="CL71" s="6">
        <f>(CF71*3)+(CG71*5)+(CH71*5)+(CI71*20)</f>
        <v>0</v>
      </c>
      <c r="CM71" s="15">
        <f>CJ71+CK71+CL71</f>
        <v>0</v>
      </c>
      <c r="CN71" s="16"/>
      <c r="CO71" s="1"/>
      <c r="CP71" s="2"/>
      <c r="CQ71" s="2"/>
      <c r="CR71" s="2"/>
      <c r="CS71" s="2"/>
      <c r="CT71" s="2"/>
      <c r="CU71" s="7">
        <f>CN71+CO71</f>
        <v>0</v>
      </c>
      <c r="CV71" s="14">
        <f>CP71/2</f>
        <v>0</v>
      </c>
      <c r="CW71" s="6">
        <f>(CQ71*3)+(CR71*5)+(CS71*5)+(CT71*20)</f>
        <v>0</v>
      </c>
      <c r="CX71" s="15">
        <f>CU71+CV71+CW71</f>
        <v>0</v>
      </c>
      <c r="CY71" s="16"/>
      <c r="CZ71" s="1"/>
      <c r="DA71" s="2"/>
      <c r="DB71" s="2"/>
      <c r="DC71" s="2"/>
      <c r="DD71" s="2"/>
      <c r="DE71" s="2"/>
      <c r="DF71" s="7">
        <f>CY71+CZ71</f>
        <v>0</v>
      </c>
      <c r="DG71" s="14">
        <f>DA71/2</f>
        <v>0</v>
      </c>
      <c r="DH71" s="6">
        <f>(DB71*3)+(DC71*5)+(DD71*5)+(DE71*20)</f>
        <v>0</v>
      </c>
      <c r="DI71" s="15">
        <f>DF71+DG71+DH71</f>
        <v>0</v>
      </c>
      <c r="DJ71" s="16"/>
      <c r="DK71" s="1"/>
      <c r="DL71" s="2"/>
      <c r="DM71" s="2"/>
      <c r="DN71" s="2"/>
      <c r="DO71" s="2"/>
      <c r="DP71" s="2"/>
      <c r="DQ71" s="7">
        <f>DJ71+DK71</f>
        <v>0</v>
      </c>
      <c r="DR71" s="14">
        <f>DL71/2</f>
        <v>0</v>
      </c>
      <c r="DS71" s="6">
        <f>(DM71*3)+(DN71*5)+(DO71*5)+(DP71*20)</f>
        <v>0</v>
      </c>
      <c r="DT71" s="15">
        <f>DQ71+DR71+DS71</f>
        <v>0</v>
      </c>
      <c r="DU71" s="16"/>
      <c r="DV71" s="1"/>
      <c r="DW71" s="2"/>
      <c r="DX71" s="2"/>
      <c r="DY71" s="2"/>
      <c r="DZ71" s="2"/>
      <c r="EA71" s="2"/>
      <c r="EB71" s="7">
        <f>DU71+DV71</f>
        <v>0</v>
      </c>
      <c r="EC71" s="14">
        <f>DW71/2</f>
        <v>0</v>
      </c>
      <c r="ED71" s="6">
        <f>(DX71*3)+(DY71*5)+(DZ71*5)+(EA71*20)</f>
        <v>0</v>
      </c>
      <c r="EE71" s="15">
        <f>EB71+EC71+ED71</f>
        <v>0</v>
      </c>
      <c r="EF71" s="16"/>
      <c r="EG71" s="1"/>
      <c r="EH71" s="2"/>
      <c r="EI71" s="2"/>
      <c r="EJ71" s="2"/>
      <c r="EK71" s="2"/>
      <c r="EL71" s="2"/>
      <c r="EM71" s="7">
        <f>EF71+EG71</f>
        <v>0</v>
      </c>
      <c r="EN71" s="14">
        <f>EH71/2</f>
        <v>0</v>
      </c>
      <c r="EO71" s="6">
        <f>(EI71*3)+(EJ71*5)+(EK71*5)+(EL71*20)</f>
        <v>0</v>
      </c>
      <c r="EP71" s="15">
        <f>EM71+EN71+EO71</f>
        <v>0</v>
      </c>
      <c r="EQ71" s="16"/>
      <c r="ER71" s="1"/>
      <c r="ES71" s="2"/>
      <c r="ET71" s="2"/>
      <c r="EU71" s="2"/>
      <c r="EV71" s="2"/>
      <c r="EW71" s="2"/>
      <c r="EX71" s="7">
        <f>EQ71+ER71</f>
        <v>0</v>
      </c>
      <c r="EY71" s="14">
        <f>ES71/2</f>
        <v>0</v>
      </c>
      <c r="EZ71" s="6">
        <f>(ET71*3)+(EU71*5)+(EV71*5)+(EW71*20)</f>
        <v>0</v>
      </c>
      <c r="FA71" s="15">
        <f>EX71+EY71+EZ71</f>
        <v>0</v>
      </c>
      <c r="FB71" s="16"/>
      <c r="FC71" s="1"/>
      <c r="FD71" s="2"/>
      <c r="FE71" s="2"/>
      <c r="FF71" s="2"/>
      <c r="FG71" s="2"/>
      <c r="FH71" s="2"/>
      <c r="FI71" s="7">
        <f>FB71+FC71</f>
        <v>0</v>
      </c>
      <c r="FJ71" s="14">
        <f>FD71/2</f>
        <v>0</v>
      </c>
      <c r="FK71" s="6">
        <f>(FE71*3)+(FF71*5)+(FG71*5)+(FH71*20)</f>
        <v>0</v>
      </c>
      <c r="FL71" s="15">
        <f>FI71+FJ71+FK71</f>
        <v>0</v>
      </c>
      <c r="FM71" s="16"/>
      <c r="FN71" s="1"/>
      <c r="FO71" s="2"/>
      <c r="FP71" s="2"/>
      <c r="FQ71" s="2"/>
      <c r="FR71" s="2"/>
      <c r="FS71" s="2"/>
      <c r="FT71" s="7">
        <f>FM71+FN71</f>
        <v>0</v>
      </c>
      <c r="FU71" s="14">
        <f>FO71/2</f>
        <v>0</v>
      </c>
      <c r="FV71" s="6">
        <f>(FP71*3)+(FQ71*5)+(FR71*5)+(FS71*20)</f>
        <v>0</v>
      </c>
      <c r="FW71" s="15">
        <f>FT71+FU71+FV71</f>
        <v>0</v>
      </c>
      <c r="FX71" s="16"/>
      <c r="FY71" s="1"/>
      <c r="FZ71" s="2"/>
      <c r="GA71" s="2"/>
      <c r="GB71" s="2"/>
      <c r="GC71" s="2"/>
      <c r="GD71" s="2"/>
      <c r="GE71" s="7">
        <f>FX71+FY71</f>
        <v>0</v>
      </c>
      <c r="GF71" s="14">
        <f>FZ71/2</f>
        <v>0</v>
      </c>
      <c r="GG71" s="6">
        <f>(GA71*3)+(GB71*5)+(GC71*5)+(GD71*20)</f>
        <v>0</v>
      </c>
      <c r="GH71" s="15">
        <f>GE71+GF71+GG71</f>
        <v>0</v>
      </c>
      <c r="GI71" s="16"/>
      <c r="GJ71" s="1"/>
      <c r="GK71" s="2"/>
      <c r="GL71" s="2"/>
      <c r="GM71" s="2"/>
      <c r="GN71" s="2"/>
      <c r="GO71" s="2"/>
      <c r="GP71" s="7">
        <f>GI71+GJ71</f>
        <v>0</v>
      </c>
      <c r="GQ71" s="14">
        <f>GK71/2</f>
        <v>0</v>
      </c>
      <c r="GR71" s="6">
        <f>(GL71*3)+(GM71*5)+(GN71*5)+(GO71*20)</f>
        <v>0</v>
      </c>
      <c r="GS71" s="15">
        <f>GP71+GQ71+GR71</f>
        <v>0</v>
      </c>
      <c r="GT71" s="16"/>
      <c r="GU71" s="1"/>
      <c r="GV71" s="2"/>
      <c r="GW71" s="2"/>
      <c r="GX71" s="2"/>
      <c r="GY71" s="2"/>
      <c r="GZ71" s="2"/>
      <c r="HA71" s="7">
        <f>GT71+GU71</f>
        <v>0</v>
      </c>
      <c r="HB71" s="14">
        <f>GV71/2</f>
        <v>0</v>
      </c>
      <c r="HC71" s="6">
        <f>(GW71*3)+(GX71*5)+(GY71*5)+(GZ71*20)</f>
        <v>0</v>
      </c>
      <c r="HD71" s="15">
        <f>HA71+HB71+HC71</f>
        <v>0</v>
      </c>
      <c r="HE71" s="16"/>
      <c r="HF71" s="1"/>
      <c r="HG71" s="2"/>
      <c r="HH71" s="2"/>
      <c r="HI71" s="2"/>
      <c r="HJ71" s="2"/>
      <c r="HK71" s="2"/>
      <c r="HL71" s="7">
        <f>HE71+HF71</f>
        <v>0</v>
      </c>
      <c r="HM71" s="14">
        <f>HG71/2</f>
        <v>0</v>
      </c>
      <c r="HN71" s="6">
        <f>(HH71*3)+(HI71*5)+(HJ71*5)+(HK71*20)</f>
        <v>0</v>
      </c>
      <c r="HO71" s="15">
        <f>HL71+HM71+HN71</f>
        <v>0</v>
      </c>
      <c r="HP71" s="16"/>
      <c r="HQ71" s="1"/>
      <c r="HR71" s="2"/>
      <c r="HS71" s="2"/>
      <c r="HT71" s="2"/>
      <c r="HU71" s="2"/>
      <c r="HV71" s="2"/>
      <c r="HW71" s="7">
        <f>HP71+HQ71</f>
        <v>0</v>
      </c>
      <c r="HX71" s="14">
        <f>HR71/2</f>
        <v>0</v>
      </c>
      <c r="HY71" s="6">
        <f>(HS71*3)+(HT71*5)+(HU71*5)+(HV71*20)</f>
        <v>0</v>
      </c>
      <c r="HZ71" s="15">
        <f>HW71+HX71+HY71</f>
        <v>0</v>
      </c>
      <c r="IA71" s="16"/>
      <c r="IB71" s="1"/>
      <c r="IC71" s="2"/>
      <c r="ID71" s="2"/>
      <c r="IE71" s="2"/>
      <c r="IF71" s="2"/>
      <c r="IG71" s="2"/>
      <c r="IH71" s="7">
        <f>IA71+IB71</f>
        <v>0</v>
      </c>
      <c r="II71" s="14">
        <f>IC71/2</f>
        <v>0</v>
      </c>
      <c r="IJ71" s="6">
        <f>(ID71*3)+(IE71*5)+(IF71*5)+(IG71*20)</f>
        <v>0</v>
      </c>
      <c r="IK71" s="114">
        <f>IH71+II71+IJ71</f>
        <v>0</v>
      </c>
      <c r="IL71" s="115"/>
    </row>
    <row r="72" spans="1:246" ht="13.5" hidden="1" thickTop="1">
      <c r="A72" s="85"/>
      <c r="B72" s="92"/>
      <c r="C72" s="92"/>
      <c r="D72" s="93"/>
      <c r="E72" s="93"/>
      <c r="F72" s="93"/>
      <c r="G72" s="94">
        <f>IF(AND(OR($G$2="Y",$H$2="Y"),I72&lt;5,J72&lt;5),IF(AND(I72=I71,J72=J71),G71+1,1),"")</f>
      </c>
      <c r="H72" s="94">
        <f>IF(AND($H$2="Y",J72&gt;0,OR(AND(G72=1,G97=10),AND(G72=2,G106=20),AND(G72=3,G115=30),AND(G72=4,G124=40),AND(G72=5,G133=50),AND(G72=6,G142=60),AND(G72=7,G151=70),AND(G72=8,G160=80),AND(G72=9,G169=90),AND(G72=10,G178=100))),VLOOKUP(J72-1,SortLookup!$A$13:$B$16,2,FALSE),"")</f>
      </c>
      <c r="I72" s="95" t="str">
        <f>IF(ISNA(VLOOKUP(E72,SortLookup!$A$1:$B$5,2,FALSE))," ",VLOOKUP(E72,SortLookup!$A$1:$B$5,2,FALSE))</f>
        <v> </v>
      </c>
      <c r="J72" s="116" t="str">
        <f>IF(ISNA(VLOOKUP(F72,SortLookup!$A$7:$B$11,2,FALSE))," ",VLOOKUP(F72,SortLookup!$A$7:$B$11,2,FALSE))</f>
        <v> </v>
      </c>
      <c r="K72" s="117">
        <f>L72+M72+N72</f>
        <v>0</v>
      </c>
      <c r="L72" s="97">
        <f>AB72+AO72+BA72+BM72+BY72+CJ72+CU72+DF72+DQ72+EB72+EM72+EX72+FI72+FT72+GE72+GP72+HA72+HL72+HW72+IH72</f>
        <v>0</v>
      </c>
      <c r="M72" s="98">
        <f>AD72+AQ72+BC72+BO72+CA72+CL72+CW72+DH72+DS72+ED72+EO72+EZ72+FK72+FV72+GG72+GR72+HC72+HN72+HY72+IJ72</f>
        <v>0</v>
      </c>
      <c r="N72" s="118">
        <f>O72/2</f>
        <v>0</v>
      </c>
      <c r="O72" s="119">
        <f>W72+AJ72+AV72+BH72+BT72+CE72+CP72+DA72+DL72+DW72+EH72+ES72+FD72+FO72+FZ72+GK72+GV72+HG72+HR72+IC72</f>
        <v>0</v>
      </c>
      <c r="P72" s="120"/>
      <c r="Q72" s="100"/>
      <c r="R72" s="100"/>
      <c r="S72" s="100"/>
      <c r="T72" s="100"/>
      <c r="U72" s="100"/>
      <c r="V72" s="100"/>
      <c r="W72" s="101"/>
      <c r="X72" s="101"/>
      <c r="Y72" s="101"/>
      <c r="Z72" s="101"/>
      <c r="AA72" s="121"/>
      <c r="AB72" s="122">
        <f>P72+Q72+R72+S72+T72+U72+V72</f>
        <v>0</v>
      </c>
      <c r="AC72" s="99">
        <f>W72/2</f>
        <v>0</v>
      </c>
      <c r="AD72" s="112">
        <f>(X72*3)+(Y72*5)+(Z72*5)+(AA72*20)</f>
        <v>0</v>
      </c>
      <c r="AE72" s="123">
        <f>AB72+AC72+AD72</f>
        <v>0</v>
      </c>
      <c r="AF72" s="120"/>
      <c r="AG72" s="100"/>
      <c r="AH72" s="100"/>
      <c r="AI72" s="100"/>
      <c r="AJ72" s="101"/>
      <c r="AK72" s="101"/>
      <c r="AL72" s="101"/>
      <c r="AM72" s="101"/>
      <c r="AN72" s="121"/>
      <c r="AO72" s="64">
        <f>AF72+AG72+AH72+AI72</f>
        <v>0</v>
      </c>
      <c r="AP72" s="63">
        <f>AJ72/2</f>
        <v>0</v>
      </c>
      <c r="AQ72" s="80">
        <f>(AK72*3)+(AL72*5)+(AM72*5)+(AN72*20)</f>
        <v>0</v>
      </c>
      <c r="AR72" s="49">
        <f>AO72+AP72+AQ72</f>
        <v>0</v>
      </c>
      <c r="AS72" s="78"/>
      <c r="AT72" s="71"/>
      <c r="AU72" s="71"/>
      <c r="AV72" s="72"/>
      <c r="AW72" s="72"/>
      <c r="AX72" s="72"/>
      <c r="AY72" s="72"/>
      <c r="AZ72" s="74"/>
      <c r="BA72" s="64">
        <f>AS72+AT72+AU72</f>
        <v>0</v>
      </c>
      <c r="BB72" s="63">
        <f>AV72/2</f>
        <v>0</v>
      </c>
      <c r="BC72" s="80">
        <f>(AW72*3)+(AX72*5)+(AY72*5)+(AZ72*20)</f>
        <v>0</v>
      </c>
      <c r="BD72" s="49">
        <f>BA72+BB72+BC72</f>
        <v>0</v>
      </c>
      <c r="BE72" s="78"/>
      <c r="BF72" s="71"/>
      <c r="BG72" s="71"/>
      <c r="BH72" s="72"/>
      <c r="BI72" s="72"/>
      <c r="BJ72" s="72"/>
      <c r="BK72" s="72"/>
      <c r="BL72" s="74"/>
      <c r="BM72" s="64">
        <f>BE72+BF72+BG72</f>
        <v>0</v>
      </c>
      <c r="BN72" s="63">
        <f>BH72/2</f>
        <v>0</v>
      </c>
      <c r="BO72" s="80">
        <f>(BI72*3)+(BJ72*5)+(BK72*5)+(BL72*20)</f>
        <v>0</v>
      </c>
      <c r="BP72" s="109">
        <f>BM72+BN72+BO72</f>
        <v>0</v>
      </c>
      <c r="BQ72" s="1"/>
      <c r="BR72" s="1"/>
      <c r="BS72" s="1"/>
      <c r="BT72" s="2"/>
      <c r="BU72" s="2"/>
      <c r="BV72" s="2"/>
      <c r="BW72" s="2"/>
      <c r="BX72" s="2"/>
      <c r="BY72" s="7">
        <f>BQ72+BR72+BS72</f>
        <v>0</v>
      </c>
      <c r="BZ72" s="14">
        <f>BT72/2</f>
        <v>0</v>
      </c>
      <c r="CA72" s="6">
        <f>(BU72*3)+(BV72*5)+(BW72*5)+(BX72*20)</f>
        <v>0</v>
      </c>
      <c r="CB72" s="15">
        <f>BY72+BZ72+CA72</f>
        <v>0</v>
      </c>
      <c r="CC72" s="16"/>
      <c r="CD72" s="1"/>
      <c r="CE72" s="2"/>
      <c r="CF72" s="2"/>
      <c r="CG72" s="2"/>
      <c r="CH72" s="2"/>
      <c r="CI72" s="2"/>
      <c r="CJ72" s="7">
        <f>CC72+CD72</f>
        <v>0</v>
      </c>
      <c r="CK72" s="14">
        <f>CE72/2</f>
        <v>0</v>
      </c>
      <c r="CL72" s="6">
        <f>(CF72*3)+(CG72*5)+(CH72*5)+(CI72*20)</f>
        <v>0</v>
      </c>
      <c r="CM72" s="15">
        <f>CJ72+CK72+CL72</f>
        <v>0</v>
      </c>
      <c r="CN72" s="16"/>
      <c r="CO72" s="1"/>
      <c r="CP72" s="2"/>
      <c r="CQ72" s="2"/>
      <c r="CR72" s="2"/>
      <c r="CS72" s="2"/>
      <c r="CT72" s="2"/>
      <c r="CU72" s="7">
        <f>CN72+CO72</f>
        <v>0</v>
      </c>
      <c r="CV72" s="14">
        <f>CP72/2</f>
        <v>0</v>
      </c>
      <c r="CW72" s="6">
        <f>(CQ72*3)+(CR72*5)+(CS72*5)+(CT72*20)</f>
        <v>0</v>
      </c>
      <c r="CX72" s="15">
        <f>CU72+CV72+CW72</f>
        <v>0</v>
      </c>
      <c r="CY72" s="16"/>
      <c r="CZ72" s="1"/>
      <c r="DA72" s="2"/>
      <c r="DB72" s="2"/>
      <c r="DC72" s="2"/>
      <c r="DD72" s="2"/>
      <c r="DE72" s="2"/>
      <c r="DF72" s="7">
        <f>CY72+CZ72</f>
        <v>0</v>
      </c>
      <c r="DG72" s="14">
        <f>DA72/2</f>
        <v>0</v>
      </c>
      <c r="DH72" s="6">
        <f>(DB72*3)+(DC72*5)+(DD72*5)+(DE72*20)</f>
        <v>0</v>
      </c>
      <c r="DI72" s="15">
        <f>DF72+DG72+DH72</f>
        <v>0</v>
      </c>
      <c r="DJ72" s="16"/>
      <c r="DK72" s="1"/>
      <c r="DL72" s="2"/>
      <c r="DM72" s="2"/>
      <c r="DN72" s="2"/>
      <c r="DO72" s="2"/>
      <c r="DP72" s="2"/>
      <c r="DQ72" s="7">
        <f>DJ72+DK72</f>
        <v>0</v>
      </c>
      <c r="DR72" s="14">
        <f>DL72/2</f>
        <v>0</v>
      </c>
      <c r="DS72" s="6">
        <f>(DM72*3)+(DN72*5)+(DO72*5)+(DP72*20)</f>
        <v>0</v>
      </c>
      <c r="DT72" s="15">
        <f>DQ72+DR72+DS72</f>
        <v>0</v>
      </c>
      <c r="DU72" s="16"/>
      <c r="DV72" s="1"/>
      <c r="DW72" s="2"/>
      <c r="DX72" s="2"/>
      <c r="DY72" s="2"/>
      <c r="DZ72" s="2"/>
      <c r="EA72" s="2"/>
      <c r="EB72" s="7">
        <f>DU72+DV72</f>
        <v>0</v>
      </c>
      <c r="EC72" s="14">
        <f>DW72/2</f>
        <v>0</v>
      </c>
      <c r="ED72" s="6">
        <f>(DX72*3)+(DY72*5)+(DZ72*5)+(EA72*20)</f>
        <v>0</v>
      </c>
      <c r="EE72" s="15">
        <f>EB72+EC72+ED72</f>
        <v>0</v>
      </c>
      <c r="EF72" s="16"/>
      <c r="EG72" s="1"/>
      <c r="EH72" s="2"/>
      <c r="EI72" s="2"/>
      <c r="EJ72" s="2"/>
      <c r="EK72" s="2"/>
      <c r="EL72" s="2"/>
      <c r="EM72" s="7">
        <f>EF72+EG72</f>
        <v>0</v>
      </c>
      <c r="EN72" s="14">
        <f>EH72/2</f>
        <v>0</v>
      </c>
      <c r="EO72" s="6">
        <f>(EI72*3)+(EJ72*5)+(EK72*5)+(EL72*20)</f>
        <v>0</v>
      </c>
      <c r="EP72" s="15">
        <f>EM72+EN72+EO72</f>
        <v>0</v>
      </c>
      <c r="EQ72" s="16"/>
      <c r="ER72" s="1"/>
      <c r="ES72" s="2"/>
      <c r="ET72" s="2"/>
      <c r="EU72" s="2"/>
      <c r="EV72" s="2"/>
      <c r="EW72" s="2"/>
      <c r="EX72" s="7">
        <f>EQ72+ER72</f>
        <v>0</v>
      </c>
      <c r="EY72" s="14">
        <f>ES72/2</f>
        <v>0</v>
      </c>
      <c r="EZ72" s="6">
        <f>(ET72*3)+(EU72*5)+(EV72*5)+(EW72*20)</f>
        <v>0</v>
      </c>
      <c r="FA72" s="15">
        <f>EX72+EY72+EZ72</f>
        <v>0</v>
      </c>
      <c r="FB72" s="16"/>
      <c r="FC72" s="1"/>
      <c r="FD72" s="2"/>
      <c r="FE72" s="2"/>
      <c r="FF72" s="2"/>
      <c r="FG72" s="2"/>
      <c r="FH72" s="2"/>
      <c r="FI72" s="7">
        <f>FB72+FC72</f>
        <v>0</v>
      </c>
      <c r="FJ72" s="14">
        <f>FD72/2</f>
        <v>0</v>
      </c>
      <c r="FK72" s="6">
        <f>(FE72*3)+(FF72*5)+(FG72*5)+(FH72*20)</f>
        <v>0</v>
      </c>
      <c r="FL72" s="15">
        <f>FI72+FJ72+FK72</f>
        <v>0</v>
      </c>
      <c r="FM72" s="16"/>
      <c r="FN72" s="1"/>
      <c r="FO72" s="2"/>
      <c r="FP72" s="2"/>
      <c r="FQ72" s="2"/>
      <c r="FR72" s="2"/>
      <c r="FS72" s="2"/>
      <c r="FT72" s="7">
        <f>FM72+FN72</f>
        <v>0</v>
      </c>
      <c r="FU72" s="14">
        <f>FO72/2</f>
        <v>0</v>
      </c>
      <c r="FV72" s="6">
        <f>(FP72*3)+(FQ72*5)+(FR72*5)+(FS72*20)</f>
        <v>0</v>
      </c>
      <c r="FW72" s="15">
        <f>FT72+FU72+FV72</f>
        <v>0</v>
      </c>
      <c r="FX72" s="16"/>
      <c r="FY72" s="1"/>
      <c r="FZ72" s="2"/>
      <c r="GA72" s="2"/>
      <c r="GB72" s="2"/>
      <c r="GC72" s="2"/>
      <c r="GD72" s="2"/>
      <c r="GE72" s="7">
        <f>FX72+FY72</f>
        <v>0</v>
      </c>
      <c r="GF72" s="14">
        <f>FZ72/2</f>
        <v>0</v>
      </c>
      <c r="GG72" s="6">
        <f>(GA72*3)+(GB72*5)+(GC72*5)+(GD72*20)</f>
        <v>0</v>
      </c>
      <c r="GH72" s="15">
        <f>GE72+GF72+GG72</f>
        <v>0</v>
      </c>
      <c r="GI72" s="16"/>
      <c r="GJ72" s="1"/>
      <c r="GK72" s="2"/>
      <c r="GL72" s="2"/>
      <c r="GM72" s="2"/>
      <c r="GN72" s="2"/>
      <c r="GO72" s="2"/>
      <c r="GP72" s="7">
        <f>GI72+GJ72</f>
        <v>0</v>
      </c>
      <c r="GQ72" s="14">
        <f>GK72/2</f>
        <v>0</v>
      </c>
      <c r="GR72" s="6">
        <f>(GL72*3)+(GM72*5)+(GN72*5)+(GO72*20)</f>
        <v>0</v>
      </c>
      <c r="GS72" s="15">
        <f>GP72+GQ72+GR72</f>
        <v>0</v>
      </c>
      <c r="GT72" s="16"/>
      <c r="GU72" s="1"/>
      <c r="GV72" s="2"/>
      <c r="GW72" s="2"/>
      <c r="GX72" s="2"/>
      <c r="GY72" s="2"/>
      <c r="GZ72" s="2"/>
      <c r="HA72" s="7">
        <f>GT72+GU72</f>
        <v>0</v>
      </c>
      <c r="HB72" s="14">
        <f>GV72/2</f>
        <v>0</v>
      </c>
      <c r="HC72" s="6">
        <f>(GW72*3)+(GX72*5)+(GY72*5)+(GZ72*20)</f>
        <v>0</v>
      </c>
      <c r="HD72" s="15">
        <f>HA72+HB72+HC72</f>
        <v>0</v>
      </c>
      <c r="HE72" s="16"/>
      <c r="HF72" s="1"/>
      <c r="HG72" s="2"/>
      <c r="HH72" s="2"/>
      <c r="HI72" s="2"/>
      <c r="HJ72" s="2"/>
      <c r="HK72" s="2"/>
      <c r="HL72" s="7">
        <f>HE72+HF72</f>
        <v>0</v>
      </c>
      <c r="HM72" s="14">
        <f>HG72/2</f>
        <v>0</v>
      </c>
      <c r="HN72" s="6">
        <f>(HH72*3)+(HI72*5)+(HJ72*5)+(HK72*20)</f>
        <v>0</v>
      </c>
      <c r="HO72" s="15">
        <f>HL72+HM72+HN72</f>
        <v>0</v>
      </c>
      <c r="HP72" s="16"/>
      <c r="HQ72" s="1"/>
      <c r="HR72" s="2"/>
      <c r="HS72" s="2"/>
      <c r="HT72" s="2"/>
      <c r="HU72" s="2"/>
      <c r="HV72" s="2"/>
      <c r="HW72" s="7">
        <f>HP72+HQ72</f>
        <v>0</v>
      </c>
      <c r="HX72" s="14">
        <f>HR72/2</f>
        <v>0</v>
      </c>
      <c r="HY72" s="6">
        <f>(HS72*3)+(HT72*5)+(HU72*5)+(HV72*20)</f>
        <v>0</v>
      </c>
      <c r="HZ72" s="15">
        <f>HW72+HX72+HY72</f>
        <v>0</v>
      </c>
      <c r="IA72" s="16"/>
      <c r="IB72" s="1"/>
      <c r="IC72" s="2"/>
      <c r="ID72" s="2"/>
      <c r="IE72" s="2"/>
      <c r="IF72" s="2"/>
      <c r="IG72" s="2"/>
      <c r="IH72" s="7">
        <f>IA72+IB72</f>
        <v>0</v>
      </c>
      <c r="II72" s="14">
        <f>IC72/2</f>
        <v>0</v>
      </c>
      <c r="IJ72" s="6">
        <f>(ID72*3)+(IE72*5)+(IF72*5)+(IG72*20)</f>
        <v>0</v>
      </c>
      <c r="IK72" s="114">
        <f>IH72+II72+IJ72</f>
        <v>0</v>
      </c>
      <c r="IL72" s="115"/>
    </row>
    <row r="73" spans="1:246" ht="12.75" hidden="1">
      <c r="A73" s="85"/>
      <c r="B73" s="92"/>
      <c r="C73" s="92"/>
      <c r="D73" s="93"/>
      <c r="E73" s="93"/>
      <c r="F73" s="93"/>
      <c r="G73" s="94">
        <f aca="true" t="shared" si="330" ref="G73:G78">IF(AND(OR($G$2="Y",$H$2="Y"),I73&lt;5,J73&lt;5),IF(AND(I73=I72,J73=J72),G72+1,1),"")</f>
      </c>
      <c r="H73" s="94">
        <f>IF(AND($H$2="Y",J73&gt;0,OR(AND(G73=1,G82=10),AND(G73=2,G92=20),AND(G73=3,G101=30),AND(G73=4,G110=40),AND(G73=5,G119=50),AND(G73=6,G128=60),AND(G73=7,G137=70),AND(G73=8,G146=80),AND(G73=9,G155=90),AND(G73=10,G164=100))),VLOOKUP(J73-1,SortLookup!$A$13:$B$16,2,FALSE),"")</f>
      </c>
      <c r="I73" s="95" t="str">
        <f>IF(ISNA(VLOOKUP(E73,SortLookup!$A$1:$B$5,2,FALSE))," ",VLOOKUP(E73,SortLookup!$A$1:$B$5,2,FALSE))</f>
        <v> </v>
      </c>
      <c r="J73" s="116" t="str">
        <f>IF(ISNA(VLOOKUP(F73,SortLookup!$A$7:$B$11,2,FALSE))," ",VLOOKUP(F73,SortLookup!$A$7:$B$11,2,FALSE))</f>
        <v> </v>
      </c>
      <c r="K73" s="117">
        <f aca="true" t="shared" si="331" ref="K73:K78">L73+M73+N73</f>
        <v>0</v>
      </c>
      <c r="L73" s="97">
        <f aca="true" t="shared" si="332" ref="L73:L78">AB73+AO73+BA73+BM73+BY73+CJ73+CU73+DF73+DQ73+EB73+EM73+EX73+FI73+FT73+GE73+GP73+HA73+HL73+HW73+IH73</f>
        <v>0</v>
      </c>
      <c r="M73" s="98">
        <f aca="true" t="shared" si="333" ref="M73:M78">AD73+AQ73+BC73+BO73+CA73+CL73+CW73+DH73+DS73+ED73+EO73+EZ73+FK73+FV73+GG73+GR73+HC73+HN73+HY73+IJ73</f>
        <v>0</v>
      </c>
      <c r="N73" s="118">
        <f aca="true" t="shared" si="334" ref="N73:N78">O73/2</f>
        <v>0</v>
      </c>
      <c r="O73" s="119">
        <f aca="true" t="shared" si="335" ref="O73:O78">W73+AJ73+AV73+BH73+BT73+CE73+CP73+DA73+DL73+DW73+EH73+ES73+FD73+FO73+FZ73+GK73+GV73+HG73+HR73+IC73</f>
        <v>0</v>
      </c>
      <c r="P73" s="120"/>
      <c r="Q73" s="100"/>
      <c r="R73" s="100"/>
      <c r="S73" s="100"/>
      <c r="T73" s="100"/>
      <c r="U73" s="100"/>
      <c r="V73" s="100"/>
      <c r="W73" s="101"/>
      <c r="X73" s="101"/>
      <c r="Y73" s="101"/>
      <c r="Z73" s="101"/>
      <c r="AA73" s="121"/>
      <c r="AB73" s="122">
        <f aca="true" t="shared" si="336" ref="AB73:AB78">P73+Q73+R73+S73+T73+U73+V73</f>
        <v>0</v>
      </c>
      <c r="AC73" s="99">
        <f aca="true" t="shared" si="337" ref="AC73:AC78">W73/2</f>
        <v>0</v>
      </c>
      <c r="AD73" s="112">
        <f aca="true" t="shared" si="338" ref="AD73:AD78">(X73*3)+(Y73*5)+(Z73*5)+(AA73*20)</f>
        <v>0</v>
      </c>
      <c r="AE73" s="123">
        <f aca="true" t="shared" si="339" ref="AE73:AE78">AB73+AC73+AD73</f>
        <v>0</v>
      </c>
      <c r="AF73" s="120"/>
      <c r="AG73" s="100"/>
      <c r="AH73" s="100"/>
      <c r="AI73" s="100"/>
      <c r="AJ73" s="101"/>
      <c r="AK73" s="101"/>
      <c r="AL73" s="101"/>
      <c r="AM73" s="101"/>
      <c r="AN73" s="121"/>
      <c r="AO73" s="122">
        <f aca="true" t="shared" si="340" ref="AO73:AO78">AF73+AG73+AH73+AI73</f>
        <v>0</v>
      </c>
      <c r="AP73" s="63">
        <f aca="true" t="shared" si="341" ref="AP73:AP78">AJ73/2</f>
        <v>0</v>
      </c>
      <c r="AQ73" s="80">
        <f aca="true" t="shared" si="342" ref="AQ73:AQ78">(AK73*3)+(AL73*5)+(AM73*5)+(AN73*20)</f>
        <v>0</v>
      </c>
      <c r="AR73" s="49">
        <f aca="true" t="shared" si="343" ref="AR73:AR78">AO73+AP73+AQ73</f>
        <v>0</v>
      </c>
      <c r="AS73" s="78"/>
      <c r="AT73" s="71"/>
      <c r="AU73" s="71"/>
      <c r="AV73" s="72"/>
      <c r="AW73" s="72"/>
      <c r="AX73" s="72"/>
      <c r="AY73" s="72"/>
      <c r="AZ73" s="74"/>
      <c r="BA73" s="64">
        <f aca="true" t="shared" si="344" ref="BA73:BA78">AS73+AT73+AU73</f>
        <v>0</v>
      </c>
      <c r="BB73" s="63">
        <f aca="true" t="shared" si="345" ref="BB73:BB78">AV73/2</f>
        <v>0</v>
      </c>
      <c r="BC73" s="80">
        <f aca="true" t="shared" si="346" ref="BC73:BC78">(AW73*3)+(AX73*5)+(AY73*5)+(AZ73*20)</f>
        <v>0</v>
      </c>
      <c r="BD73" s="49">
        <f aca="true" t="shared" si="347" ref="BD73:BD78">BA73+BB73+BC73</f>
        <v>0</v>
      </c>
      <c r="BE73" s="78"/>
      <c r="BF73" s="71"/>
      <c r="BG73" s="71"/>
      <c r="BH73" s="72"/>
      <c r="BI73" s="72"/>
      <c r="BJ73" s="72"/>
      <c r="BK73" s="72"/>
      <c r="BL73" s="74"/>
      <c r="BM73" s="64">
        <f aca="true" t="shared" si="348" ref="BM73:BM78">BE73+BF73+BG73</f>
        <v>0</v>
      </c>
      <c r="BN73" s="63">
        <f aca="true" t="shared" si="349" ref="BN73:BN78">BH73/2</f>
        <v>0</v>
      </c>
      <c r="BO73" s="80">
        <f aca="true" t="shared" si="350" ref="BO73:BO78">(BI73*3)+(BJ73*5)+(BK73*5)+(BL73*20)</f>
        <v>0</v>
      </c>
      <c r="BP73" s="109">
        <f aca="true" t="shared" si="351" ref="BP73:BP78">BM73+BN73+BO73</f>
        <v>0</v>
      </c>
      <c r="BQ73" s="1"/>
      <c r="BR73" s="1"/>
      <c r="BS73" s="1"/>
      <c r="BT73" s="2"/>
      <c r="BU73" s="2"/>
      <c r="BV73" s="2"/>
      <c r="BW73" s="2"/>
      <c r="BX73" s="2"/>
      <c r="BY73" s="7">
        <f aca="true" t="shared" si="352" ref="BY73:BY78">BQ73+BR73+BS73</f>
        <v>0</v>
      </c>
      <c r="BZ73" s="14">
        <f aca="true" t="shared" si="353" ref="BZ73:BZ78">BT73/2</f>
        <v>0</v>
      </c>
      <c r="CA73" s="6">
        <f aca="true" t="shared" si="354" ref="CA73:CA78">(BU73*3)+(BV73*5)+(BW73*5)+(BX73*20)</f>
        <v>0</v>
      </c>
      <c r="CB73" s="15">
        <f aca="true" t="shared" si="355" ref="CB73:CB78">BY73+BZ73+CA73</f>
        <v>0</v>
      </c>
      <c r="CC73" s="16"/>
      <c r="CD73" s="1"/>
      <c r="CE73" s="2"/>
      <c r="CF73" s="2"/>
      <c r="CG73" s="2"/>
      <c r="CH73" s="2"/>
      <c r="CI73" s="2"/>
      <c r="CJ73" s="7">
        <f aca="true" t="shared" si="356" ref="CJ73:CJ78">CC73+CD73</f>
        <v>0</v>
      </c>
      <c r="CK73" s="14">
        <f aca="true" t="shared" si="357" ref="CK73:CK78">CE73/2</f>
        <v>0</v>
      </c>
      <c r="CL73" s="6">
        <f aca="true" t="shared" si="358" ref="CL73:CL78">(CF73*3)+(CG73*5)+(CH73*5)+(CI73*20)</f>
        <v>0</v>
      </c>
      <c r="CM73" s="15">
        <f aca="true" t="shared" si="359" ref="CM73:CM78">CJ73+CK73+CL73</f>
        <v>0</v>
      </c>
      <c r="CN73" s="16"/>
      <c r="CO73" s="1"/>
      <c r="CP73" s="2"/>
      <c r="CQ73" s="2"/>
      <c r="CR73" s="2"/>
      <c r="CS73" s="2"/>
      <c r="CT73" s="2"/>
      <c r="CU73" s="7">
        <f aca="true" t="shared" si="360" ref="CU73:CU78">CN73+CO73</f>
        <v>0</v>
      </c>
      <c r="CV73" s="14">
        <f aca="true" t="shared" si="361" ref="CV73:CV78">CP73/2</f>
        <v>0</v>
      </c>
      <c r="CW73" s="6">
        <f aca="true" t="shared" si="362" ref="CW73:CW78">(CQ73*3)+(CR73*5)+(CS73*5)+(CT73*20)</f>
        <v>0</v>
      </c>
      <c r="CX73" s="15">
        <f aca="true" t="shared" si="363" ref="CX73:CX78">CU73+CV73+CW73</f>
        <v>0</v>
      </c>
      <c r="CY73" s="16"/>
      <c r="CZ73" s="1"/>
      <c r="DA73" s="2"/>
      <c r="DB73" s="2"/>
      <c r="DC73" s="2"/>
      <c r="DD73" s="2"/>
      <c r="DE73" s="2"/>
      <c r="DF73" s="7">
        <f aca="true" t="shared" si="364" ref="DF73:DF78">CY73+CZ73</f>
        <v>0</v>
      </c>
      <c r="DG73" s="14">
        <f aca="true" t="shared" si="365" ref="DG73:DG78">DA73/2</f>
        <v>0</v>
      </c>
      <c r="DH73" s="6">
        <f aca="true" t="shared" si="366" ref="DH73:DH78">(DB73*3)+(DC73*5)+(DD73*5)+(DE73*20)</f>
        <v>0</v>
      </c>
      <c r="DI73" s="15">
        <f aca="true" t="shared" si="367" ref="DI73:DI78">DF73+DG73+DH73</f>
        <v>0</v>
      </c>
      <c r="DJ73" s="16"/>
      <c r="DK73" s="1"/>
      <c r="DL73" s="2"/>
      <c r="DM73" s="2"/>
      <c r="DN73" s="2"/>
      <c r="DO73" s="2"/>
      <c r="DP73" s="2"/>
      <c r="DQ73" s="7">
        <f aca="true" t="shared" si="368" ref="DQ73:DQ78">DJ73+DK73</f>
        <v>0</v>
      </c>
      <c r="DR73" s="14">
        <f aca="true" t="shared" si="369" ref="DR73:DR78">DL73/2</f>
        <v>0</v>
      </c>
      <c r="DS73" s="6">
        <f aca="true" t="shared" si="370" ref="DS73:DS78">(DM73*3)+(DN73*5)+(DO73*5)+(DP73*20)</f>
        <v>0</v>
      </c>
      <c r="DT73" s="15">
        <f aca="true" t="shared" si="371" ref="DT73:DT78">DQ73+DR73+DS73</f>
        <v>0</v>
      </c>
      <c r="DU73" s="16"/>
      <c r="DV73" s="1"/>
      <c r="DW73" s="2"/>
      <c r="DX73" s="2"/>
      <c r="DY73" s="2"/>
      <c r="DZ73" s="2"/>
      <c r="EA73" s="2"/>
      <c r="EB73" s="7">
        <f aca="true" t="shared" si="372" ref="EB73:EB78">DU73+DV73</f>
        <v>0</v>
      </c>
      <c r="EC73" s="14">
        <f aca="true" t="shared" si="373" ref="EC73:EC78">DW73/2</f>
        <v>0</v>
      </c>
      <c r="ED73" s="6">
        <f aca="true" t="shared" si="374" ref="ED73:ED78">(DX73*3)+(DY73*5)+(DZ73*5)+(EA73*20)</f>
        <v>0</v>
      </c>
      <c r="EE73" s="15">
        <f aca="true" t="shared" si="375" ref="EE73:EE78">EB73+EC73+ED73</f>
        <v>0</v>
      </c>
      <c r="EF73" s="16"/>
      <c r="EG73" s="1"/>
      <c r="EH73" s="2"/>
      <c r="EI73" s="2"/>
      <c r="EJ73" s="2"/>
      <c r="EK73" s="2"/>
      <c r="EL73" s="2"/>
      <c r="EM73" s="7">
        <f aca="true" t="shared" si="376" ref="EM73:EM78">EF73+EG73</f>
        <v>0</v>
      </c>
      <c r="EN73" s="14">
        <f aca="true" t="shared" si="377" ref="EN73:EN78">EH73/2</f>
        <v>0</v>
      </c>
      <c r="EO73" s="6">
        <f aca="true" t="shared" si="378" ref="EO73:EO78">(EI73*3)+(EJ73*5)+(EK73*5)+(EL73*20)</f>
        <v>0</v>
      </c>
      <c r="EP73" s="15">
        <f aca="true" t="shared" si="379" ref="EP73:EP78">EM73+EN73+EO73</f>
        <v>0</v>
      </c>
      <c r="EQ73" s="16"/>
      <c r="ER73" s="1"/>
      <c r="ES73" s="2"/>
      <c r="ET73" s="2"/>
      <c r="EU73" s="2"/>
      <c r="EV73" s="2"/>
      <c r="EW73" s="2"/>
      <c r="EX73" s="7">
        <f aca="true" t="shared" si="380" ref="EX73:EX78">EQ73+ER73</f>
        <v>0</v>
      </c>
      <c r="EY73" s="14">
        <f aca="true" t="shared" si="381" ref="EY73:EY78">ES73/2</f>
        <v>0</v>
      </c>
      <c r="EZ73" s="6">
        <f aca="true" t="shared" si="382" ref="EZ73:EZ78">(ET73*3)+(EU73*5)+(EV73*5)+(EW73*20)</f>
        <v>0</v>
      </c>
      <c r="FA73" s="15">
        <f aca="true" t="shared" si="383" ref="FA73:FA78">EX73+EY73+EZ73</f>
        <v>0</v>
      </c>
      <c r="FB73" s="16"/>
      <c r="FC73" s="1"/>
      <c r="FD73" s="2"/>
      <c r="FE73" s="2"/>
      <c r="FF73" s="2"/>
      <c r="FG73" s="2"/>
      <c r="FH73" s="2"/>
      <c r="FI73" s="7">
        <f aca="true" t="shared" si="384" ref="FI73:FI78">FB73+FC73</f>
        <v>0</v>
      </c>
      <c r="FJ73" s="14">
        <f aca="true" t="shared" si="385" ref="FJ73:FJ78">FD73/2</f>
        <v>0</v>
      </c>
      <c r="FK73" s="6">
        <f aca="true" t="shared" si="386" ref="FK73:FK78">(FE73*3)+(FF73*5)+(FG73*5)+(FH73*20)</f>
        <v>0</v>
      </c>
      <c r="FL73" s="15">
        <f aca="true" t="shared" si="387" ref="FL73:FL78">FI73+FJ73+FK73</f>
        <v>0</v>
      </c>
      <c r="FM73" s="16"/>
      <c r="FN73" s="1"/>
      <c r="FO73" s="2"/>
      <c r="FP73" s="2"/>
      <c r="FQ73" s="2"/>
      <c r="FR73" s="2"/>
      <c r="FS73" s="2"/>
      <c r="FT73" s="7">
        <f aca="true" t="shared" si="388" ref="FT73:FT78">FM73+FN73</f>
        <v>0</v>
      </c>
      <c r="FU73" s="14">
        <f aca="true" t="shared" si="389" ref="FU73:FU78">FO73/2</f>
        <v>0</v>
      </c>
      <c r="FV73" s="6">
        <f aca="true" t="shared" si="390" ref="FV73:FV78">(FP73*3)+(FQ73*5)+(FR73*5)+(FS73*20)</f>
        <v>0</v>
      </c>
      <c r="FW73" s="15">
        <f aca="true" t="shared" si="391" ref="FW73:FW78">FT73+FU73+FV73</f>
        <v>0</v>
      </c>
      <c r="FX73" s="16"/>
      <c r="FY73" s="1"/>
      <c r="FZ73" s="2"/>
      <c r="GA73" s="2"/>
      <c r="GB73" s="2"/>
      <c r="GC73" s="2"/>
      <c r="GD73" s="2"/>
      <c r="GE73" s="7">
        <f aca="true" t="shared" si="392" ref="GE73:GE78">FX73+FY73</f>
        <v>0</v>
      </c>
      <c r="GF73" s="14">
        <f aca="true" t="shared" si="393" ref="GF73:GF78">FZ73/2</f>
        <v>0</v>
      </c>
      <c r="GG73" s="6">
        <f aca="true" t="shared" si="394" ref="GG73:GG78">(GA73*3)+(GB73*5)+(GC73*5)+(GD73*20)</f>
        <v>0</v>
      </c>
      <c r="GH73" s="15">
        <f aca="true" t="shared" si="395" ref="GH73:GH78">GE73+GF73+GG73</f>
        <v>0</v>
      </c>
      <c r="GI73" s="16"/>
      <c r="GJ73" s="1"/>
      <c r="GK73" s="2"/>
      <c r="GL73" s="2"/>
      <c r="GM73" s="2"/>
      <c r="GN73" s="2"/>
      <c r="GO73" s="2"/>
      <c r="GP73" s="7">
        <f aca="true" t="shared" si="396" ref="GP73:GP78">GI73+GJ73</f>
        <v>0</v>
      </c>
      <c r="GQ73" s="14">
        <f aca="true" t="shared" si="397" ref="GQ73:GQ78">GK73/2</f>
        <v>0</v>
      </c>
      <c r="GR73" s="6">
        <f aca="true" t="shared" si="398" ref="GR73:GR78">(GL73*3)+(GM73*5)+(GN73*5)+(GO73*20)</f>
        <v>0</v>
      </c>
      <c r="GS73" s="15">
        <f aca="true" t="shared" si="399" ref="GS73:GS78">GP73+GQ73+GR73</f>
        <v>0</v>
      </c>
      <c r="GT73" s="16"/>
      <c r="GU73" s="1"/>
      <c r="GV73" s="2"/>
      <c r="GW73" s="2"/>
      <c r="GX73" s="2"/>
      <c r="GY73" s="2"/>
      <c r="GZ73" s="2"/>
      <c r="HA73" s="7">
        <f aca="true" t="shared" si="400" ref="HA73:HA78">GT73+GU73</f>
        <v>0</v>
      </c>
      <c r="HB73" s="14">
        <f aca="true" t="shared" si="401" ref="HB73:HB78">GV73/2</f>
        <v>0</v>
      </c>
      <c r="HC73" s="6">
        <f aca="true" t="shared" si="402" ref="HC73:HC78">(GW73*3)+(GX73*5)+(GY73*5)+(GZ73*20)</f>
        <v>0</v>
      </c>
      <c r="HD73" s="15">
        <f aca="true" t="shared" si="403" ref="HD73:HD78">HA73+HB73+HC73</f>
        <v>0</v>
      </c>
      <c r="HE73" s="16"/>
      <c r="HF73" s="1"/>
      <c r="HG73" s="2"/>
      <c r="HH73" s="2"/>
      <c r="HI73" s="2"/>
      <c r="HJ73" s="2"/>
      <c r="HK73" s="2"/>
      <c r="HL73" s="7">
        <f aca="true" t="shared" si="404" ref="HL73:HL78">HE73+HF73</f>
        <v>0</v>
      </c>
      <c r="HM73" s="14">
        <f aca="true" t="shared" si="405" ref="HM73:HM78">HG73/2</f>
        <v>0</v>
      </c>
      <c r="HN73" s="6">
        <f aca="true" t="shared" si="406" ref="HN73:HN78">(HH73*3)+(HI73*5)+(HJ73*5)+(HK73*20)</f>
        <v>0</v>
      </c>
      <c r="HO73" s="15">
        <f aca="true" t="shared" si="407" ref="HO73:HO78">HL73+HM73+HN73</f>
        <v>0</v>
      </c>
      <c r="HP73" s="16"/>
      <c r="HQ73" s="1"/>
      <c r="HR73" s="2"/>
      <c r="HS73" s="2"/>
      <c r="HT73" s="2"/>
      <c r="HU73" s="2"/>
      <c r="HV73" s="2"/>
      <c r="HW73" s="7">
        <f aca="true" t="shared" si="408" ref="HW73:HW78">HP73+HQ73</f>
        <v>0</v>
      </c>
      <c r="HX73" s="14">
        <f aca="true" t="shared" si="409" ref="HX73:HX78">HR73/2</f>
        <v>0</v>
      </c>
      <c r="HY73" s="6">
        <f aca="true" t="shared" si="410" ref="HY73:HY78">(HS73*3)+(HT73*5)+(HU73*5)+(HV73*20)</f>
        <v>0</v>
      </c>
      <c r="HZ73" s="15">
        <f aca="true" t="shared" si="411" ref="HZ73:HZ78">HW73+HX73+HY73</f>
        <v>0</v>
      </c>
      <c r="IA73" s="16"/>
      <c r="IB73" s="1"/>
      <c r="IC73" s="2"/>
      <c r="ID73" s="2"/>
      <c r="IE73" s="2"/>
      <c r="IF73" s="2"/>
      <c r="IG73" s="2"/>
      <c r="IH73" s="7">
        <f aca="true" t="shared" si="412" ref="IH73:IH78">IA73+IB73</f>
        <v>0</v>
      </c>
      <c r="II73" s="14">
        <f aca="true" t="shared" si="413" ref="II73:II78">IC73/2</f>
        <v>0</v>
      </c>
      <c r="IJ73" s="6">
        <f aca="true" t="shared" si="414" ref="IJ73:IJ78">(ID73*3)+(IE73*5)+(IF73*5)+(IG73*20)</f>
        <v>0</v>
      </c>
      <c r="IK73" s="114">
        <f aca="true" t="shared" si="415" ref="IK73:IK78">IH73+II73+IJ73</f>
        <v>0</v>
      </c>
      <c r="IL73" s="115"/>
    </row>
    <row r="74" spans="1:246" ht="12.75" hidden="1">
      <c r="A74" s="53"/>
      <c r="B74" s="51"/>
      <c r="C74" s="51"/>
      <c r="D74" s="52"/>
      <c r="E74" s="52"/>
      <c r="F74" s="52"/>
      <c r="G74" s="43">
        <f t="shared" si="330"/>
      </c>
      <c r="H74" s="43">
        <f>IF(AND($H$2="Y",J74&gt;0,OR(AND(G74=1,G84=10),AND(G74=2,G93=20),AND(G74=3,G102=30),AND(G74=4,G111=40),AND(G74=5,G120=50),AND(G74=6,G129=60),AND(G74=7,G138=70),AND(G74=8,G147=80),AND(G74=9,G156=90),AND(G74=10,G165=100))),VLOOKUP(J74-1,SortLookup!$A$13:$B$16,2,FALSE),"")</f>
      </c>
      <c r="I74" s="88" t="str">
        <f>IF(ISNA(VLOOKUP(E74,SortLookup!$A$1:$B$5,2,FALSE))," ",VLOOKUP(E74,SortLookup!$A$1:$B$5,2,FALSE))</f>
        <v> </v>
      </c>
      <c r="J74" s="44" t="str">
        <f>IF(ISNA(VLOOKUP(F74,SortLookup!$A$7:$B$11,2,FALSE))," ",VLOOKUP(F74,SortLookup!$A$7:$B$11,2,FALSE))</f>
        <v> </v>
      </c>
      <c r="K74" s="105">
        <f t="shared" si="331"/>
        <v>0</v>
      </c>
      <c r="L74" s="90">
        <f t="shared" si="332"/>
        <v>0</v>
      </c>
      <c r="M74" s="46">
        <f t="shared" si="333"/>
        <v>0</v>
      </c>
      <c r="N74" s="47">
        <f t="shared" si="334"/>
        <v>0</v>
      </c>
      <c r="O74" s="107">
        <f t="shared" si="335"/>
        <v>0</v>
      </c>
      <c r="P74" s="78"/>
      <c r="Q74" s="71"/>
      <c r="R74" s="71"/>
      <c r="S74" s="71"/>
      <c r="T74" s="71"/>
      <c r="U74" s="71"/>
      <c r="V74" s="71"/>
      <c r="W74" s="72"/>
      <c r="X74" s="72"/>
      <c r="Y74" s="72"/>
      <c r="Z74" s="72"/>
      <c r="AA74" s="74"/>
      <c r="AB74" s="64">
        <f t="shared" si="336"/>
        <v>0</v>
      </c>
      <c r="AC74" s="63">
        <f t="shared" si="337"/>
        <v>0</v>
      </c>
      <c r="AD74" s="80">
        <f t="shared" si="338"/>
        <v>0</v>
      </c>
      <c r="AE74" s="49">
        <f t="shared" si="339"/>
        <v>0</v>
      </c>
      <c r="AF74" s="78"/>
      <c r="AG74" s="71"/>
      <c r="AH74" s="71"/>
      <c r="AI74" s="71"/>
      <c r="AJ74" s="72"/>
      <c r="AK74" s="72"/>
      <c r="AL74" s="72"/>
      <c r="AM74" s="72"/>
      <c r="AN74" s="74"/>
      <c r="AO74" s="64">
        <f t="shared" si="340"/>
        <v>0</v>
      </c>
      <c r="AP74" s="63">
        <f t="shared" si="341"/>
        <v>0</v>
      </c>
      <c r="AQ74" s="80">
        <f t="shared" si="342"/>
        <v>0</v>
      </c>
      <c r="AR74" s="49">
        <f t="shared" si="343"/>
        <v>0</v>
      </c>
      <c r="AS74" s="78"/>
      <c r="AT74" s="71"/>
      <c r="AU74" s="71"/>
      <c r="AV74" s="72"/>
      <c r="AW74" s="72"/>
      <c r="AX74" s="72"/>
      <c r="AY74" s="72"/>
      <c r="AZ74" s="74"/>
      <c r="BA74" s="64">
        <f t="shared" si="344"/>
        <v>0</v>
      </c>
      <c r="BB74" s="63">
        <f t="shared" si="345"/>
        <v>0</v>
      </c>
      <c r="BC74" s="80">
        <f t="shared" si="346"/>
        <v>0</v>
      </c>
      <c r="BD74" s="49">
        <f t="shared" si="347"/>
        <v>0</v>
      </c>
      <c r="BE74" s="78"/>
      <c r="BF74" s="71"/>
      <c r="BG74" s="71"/>
      <c r="BH74" s="72"/>
      <c r="BI74" s="72"/>
      <c r="BJ74" s="72"/>
      <c r="BK74" s="72"/>
      <c r="BL74" s="74"/>
      <c r="BM74" s="64">
        <f t="shared" si="348"/>
        <v>0</v>
      </c>
      <c r="BN74" s="63">
        <f t="shared" si="349"/>
        <v>0</v>
      </c>
      <c r="BO74" s="80">
        <f t="shared" si="350"/>
        <v>0</v>
      </c>
      <c r="BP74" s="109">
        <f t="shared" si="351"/>
        <v>0</v>
      </c>
      <c r="BQ74" s="1"/>
      <c r="BR74" s="1"/>
      <c r="BS74" s="1"/>
      <c r="BT74" s="2"/>
      <c r="BU74" s="2"/>
      <c r="BV74" s="2"/>
      <c r="BW74" s="2"/>
      <c r="BX74" s="2"/>
      <c r="BY74" s="7">
        <f t="shared" si="352"/>
        <v>0</v>
      </c>
      <c r="BZ74" s="14">
        <f t="shared" si="353"/>
        <v>0</v>
      </c>
      <c r="CA74" s="6">
        <f t="shared" si="354"/>
        <v>0</v>
      </c>
      <c r="CB74" s="15">
        <f t="shared" si="355"/>
        <v>0</v>
      </c>
      <c r="CC74" s="16"/>
      <c r="CD74" s="1"/>
      <c r="CE74" s="2"/>
      <c r="CF74" s="2"/>
      <c r="CG74" s="2"/>
      <c r="CH74" s="2"/>
      <c r="CI74" s="2"/>
      <c r="CJ74" s="7">
        <f t="shared" si="356"/>
        <v>0</v>
      </c>
      <c r="CK74" s="14">
        <f t="shared" si="357"/>
        <v>0</v>
      </c>
      <c r="CL74" s="6">
        <f t="shared" si="358"/>
        <v>0</v>
      </c>
      <c r="CM74" s="15">
        <f t="shared" si="359"/>
        <v>0</v>
      </c>
      <c r="CN74" s="16"/>
      <c r="CO74" s="1"/>
      <c r="CP74" s="2"/>
      <c r="CQ74" s="2"/>
      <c r="CR74" s="2"/>
      <c r="CS74" s="2"/>
      <c r="CT74" s="2"/>
      <c r="CU74" s="7">
        <f t="shared" si="360"/>
        <v>0</v>
      </c>
      <c r="CV74" s="14">
        <f t="shared" si="361"/>
        <v>0</v>
      </c>
      <c r="CW74" s="6">
        <f t="shared" si="362"/>
        <v>0</v>
      </c>
      <c r="CX74" s="15">
        <f t="shared" si="363"/>
        <v>0</v>
      </c>
      <c r="CY74" s="16"/>
      <c r="CZ74" s="1"/>
      <c r="DA74" s="2"/>
      <c r="DB74" s="2"/>
      <c r="DC74" s="2"/>
      <c r="DD74" s="2"/>
      <c r="DE74" s="2"/>
      <c r="DF74" s="7">
        <f t="shared" si="364"/>
        <v>0</v>
      </c>
      <c r="DG74" s="14">
        <f t="shared" si="365"/>
        <v>0</v>
      </c>
      <c r="DH74" s="6">
        <f t="shared" si="366"/>
        <v>0</v>
      </c>
      <c r="DI74" s="15">
        <f t="shared" si="367"/>
        <v>0</v>
      </c>
      <c r="DJ74" s="16"/>
      <c r="DK74" s="1"/>
      <c r="DL74" s="2"/>
      <c r="DM74" s="2"/>
      <c r="DN74" s="2"/>
      <c r="DO74" s="2"/>
      <c r="DP74" s="2"/>
      <c r="DQ74" s="7">
        <f t="shared" si="368"/>
        <v>0</v>
      </c>
      <c r="DR74" s="14">
        <f t="shared" si="369"/>
        <v>0</v>
      </c>
      <c r="DS74" s="6">
        <f t="shared" si="370"/>
        <v>0</v>
      </c>
      <c r="DT74" s="15">
        <f t="shared" si="371"/>
        <v>0</v>
      </c>
      <c r="DU74" s="16"/>
      <c r="DV74" s="1"/>
      <c r="DW74" s="2"/>
      <c r="DX74" s="2"/>
      <c r="DY74" s="2"/>
      <c r="DZ74" s="2"/>
      <c r="EA74" s="2"/>
      <c r="EB74" s="7">
        <f t="shared" si="372"/>
        <v>0</v>
      </c>
      <c r="EC74" s="14">
        <f t="shared" si="373"/>
        <v>0</v>
      </c>
      <c r="ED74" s="6">
        <f t="shared" si="374"/>
        <v>0</v>
      </c>
      <c r="EE74" s="15">
        <f t="shared" si="375"/>
        <v>0</v>
      </c>
      <c r="EF74" s="16"/>
      <c r="EG74" s="1"/>
      <c r="EH74" s="2"/>
      <c r="EI74" s="2"/>
      <c r="EJ74" s="2"/>
      <c r="EK74" s="2"/>
      <c r="EL74" s="2"/>
      <c r="EM74" s="7">
        <f t="shared" si="376"/>
        <v>0</v>
      </c>
      <c r="EN74" s="14">
        <f t="shared" si="377"/>
        <v>0</v>
      </c>
      <c r="EO74" s="6">
        <f t="shared" si="378"/>
        <v>0</v>
      </c>
      <c r="EP74" s="15">
        <f t="shared" si="379"/>
        <v>0</v>
      </c>
      <c r="EQ74" s="16"/>
      <c r="ER74" s="1"/>
      <c r="ES74" s="2"/>
      <c r="ET74" s="2"/>
      <c r="EU74" s="2"/>
      <c r="EV74" s="2"/>
      <c r="EW74" s="2"/>
      <c r="EX74" s="7">
        <f t="shared" si="380"/>
        <v>0</v>
      </c>
      <c r="EY74" s="14">
        <f t="shared" si="381"/>
        <v>0</v>
      </c>
      <c r="EZ74" s="6">
        <f t="shared" si="382"/>
        <v>0</v>
      </c>
      <c r="FA74" s="15">
        <f t="shared" si="383"/>
        <v>0</v>
      </c>
      <c r="FB74" s="16"/>
      <c r="FC74" s="1"/>
      <c r="FD74" s="2"/>
      <c r="FE74" s="2"/>
      <c r="FF74" s="2"/>
      <c r="FG74" s="2"/>
      <c r="FH74" s="2"/>
      <c r="FI74" s="7">
        <f t="shared" si="384"/>
        <v>0</v>
      </c>
      <c r="FJ74" s="14">
        <f t="shared" si="385"/>
        <v>0</v>
      </c>
      <c r="FK74" s="6">
        <f t="shared" si="386"/>
        <v>0</v>
      </c>
      <c r="FL74" s="15">
        <f t="shared" si="387"/>
        <v>0</v>
      </c>
      <c r="FM74" s="16"/>
      <c r="FN74" s="1"/>
      <c r="FO74" s="2"/>
      <c r="FP74" s="2"/>
      <c r="FQ74" s="2"/>
      <c r="FR74" s="2"/>
      <c r="FS74" s="2"/>
      <c r="FT74" s="7">
        <f t="shared" si="388"/>
        <v>0</v>
      </c>
      <c r="FU74" s="14">
        <f t="shared" si="389"/>
        <v>0</v>
      </c>
      <c r="FV74" s="6">
        <f t="shared" si="390"/>
        <v>0</v>
      </c>
      <c r="FW74" s="15">
        <f t="shared" si="391"/>
        <v>0</v>
      </c>
      <c r="FX74" s="16"/>
      <c r="FY74" s="1"/>
      <c r="FZ74" s="2"/>
      <c r="GA74" s="2"/>
      <c r="GB74" s="2"/>
      <c r="GC74" s="2"/>
      <c r="GD74" s="2"/>
      <c r="GE74" s="7">
        <f t="shared" si="392"/>
        <v>0</v>
      </c>
      <c r="GF74" s="14">
        <f t="shared" si="393"/>
        <v>0</v>
      </c>
      <c r="GG74" s="6">
        <f t="shared" si="394"/>
        <v>0</v>
      </c>
      <c r="GH74" s="15">
        <f t="shared" si="395"/>
        <v>0</v>
      </c>
      <c r="GI74" s="16"/>
      <c r="GJ74" s="1"/>
      <c r="GK74" s="2"/>
      <c r="GL74" s="2"/>
      <c r="GM74" s="2"/>
      <c r="GN74" s="2"/>
      <c r="GO74" s="2"/>
      <c r="GP74" s="7">
        <f t="shared" si="396"/>
        <v>0</v>
      </c>
      <c r="GQ74" s="14">
        <f t="shared" si="397"/>
        <v>0</v>
      </c>
      <c r="GR74" s="6">
        <f t="shared" si="398"/>
        <v>0</v>
      </c>
      <c r="GS74" s="15">
        <f t="shared" si="399"/>
        <v>0</v>
      </c>
      <c r="GT74" s="16"/>
      <c r="GU74" s="1"/>
      <c r="GV74" s="2"/>
      <c r="GW74" s="2"/>
      <c r="GX74" s="2"/>
      <c r="GY74" s="2"/>
      <c r="GZ74" s="2"/>
      <c r="HA74" s="7">
        <f t="shared" si="400"/>
        <v>0</v>
      </c>
      <c r="HB74" s="14">
        <f t="shared" si="401"/>
        <v>0</v>
      </c>
      <c r="HC74" s="6">
        <f t="shared" si="402"/>
        <v>0</v>
      </c>
      <c r="HD74" s="15">
        <f t="shared" si="403"/>
        <v>0</v>
      </c>
      <c r="HE74" s="16"/>
      <c r="HF74" s="1"/>
      <c r="HG74" s="2"/>
      <c r="HH74" s="2"/>
      <c r="HI74" s="2"/>
      <c r="HJ74" s="2"/>
      <c r="HK74" s="2"/>
      <c r="HL74" s="7">
        <f t="shared" si="404"/>
        <v>0</v>
      </c>
      <c r="HM74" s="14">
        <f t="shared" si="405"/>
        <v>0</v>
      </c>
      <c r="HN74" s="6">
        <f t="shared" si="406"/>
        <v>0</v>
      </c>
      <c r="HO74" s="15">
        <f t="shared" si="407"/>
        <v>0</v>
      </c>
      <c r="HP74" s="16"/>
      <c r="HQ74" s="1"/>
      <c r="HR74" s="2"/>
      <c r="HS74" s="2"/>
      <c r="HT74" s="2"/>
      <c r="HU74" s="2"/>
      <c r="HV74" s="2"/>
      <c r="HW74" s="7">
        <f t="shared" si="408"/>
        <v>0</v>
      </c>
      <c r="HX74" s="14">
        <f t="shared" si="409"/>
        <v>0</v>
      </c>
      <c r="HY74" s="6">
        <f t="shared" si="410"/>
        <v>0</v>
      </c>
      <c r="HZ74" s="15">
        <f t="shared" si="411"/>
        <v>0</v>
      </c>
      <c r="IA74" s="16"/>
      <c r="IB74" s="1"/>
      <c r="IC74" s="2"/>
      <c r="ID74" s="2"/>
      <c r="IE74" s="2"/>
      <c r="IF74" s="2"/>
      <c r="IG74" s="2"/>
      <c r="IH74" s="7">
        <f t="shared" si="412"/>
        <v>0</v>
      </c>
      <c r="II74" s="14">
        <f t="shared" si="413"/>
        <v>0</v>
      </c>
      <c r="IJ74" s="6">
        <f t="shared" si="414"/>
        <v>0</v>
      </c>
      <c r="IK74" s="114">
        <f t="shared" si="415"/>
        <v>0</v>
      </c>
      <c r="IL74" s="115"/>
    </row>
    <row r="75" spans="1:246" ht="12.75" hidden="1">
      <c r="A75" s="53"/>
      <c r="B75" s="51"/>
      <c r="C75" s="51"/>
      <c r="D75" s="52"/>
      <c r="E75" s="52"/>
      <c r="F75" s="52"/>
      <c r="G75" s="43">
        <f t="shared" si="330"/>
      </c>
      <c r="H75" s="43">
        <f>IF(AND($H$2="Y",J75&gt;0,OR(AND(G75=1,G85=10),AND(G75=2,G94=20),AND(G75=3,G103=30),AND(G75=4,G112=40),AND(G75=5,G121=50),AND(G75=6,G130=60),AND(G75=7,G139=70),AND(G75=8,G148=80),AND(G75=9,G157=90),AND(G75=10,G166=100))),VLOOKUP(J75-1,SortLookup!$A$13:$B$16,2,FALSE),"")</f>
      </c>
      <c r="I75" s="88" t="str">
        <f>IF(ISNA(VLOOKUP(E75,SortLookup!$A$1:$B$5,2,FALSE))," ",VLOOKUP(E75,SortLookup!$A$1:$B$5,2,FALSE))</f>
        <v> </v>
      </c>
      <c r="J75" s="44" t="str">
        <f>IF(ISNA(VLOOKUP(F75,SortLookup!$A$7:$B$11,2,FALSE))," ",VLOOKUP(F75,SortLookup!$A$7:$B$11,2,FALSE))</f>
        <v> </v>
      </c>
      <c r="K75" s="105">
        <f t="shared" si="331"/>
        <v>0</v>
      </c>
      <c r="L75" s="90">
        <f t="shared" si="332"/>
        <v>0</v>
      </c>
      <c r="M75" s="46">
        <f t="shared" si="333"/>
        <v>0</v>
      </c>
      <c r="N75" s="47">
        <f t="shared" si="334"/>
        <v>0</v>
      </c>
      <c r="O75" s="107">
        <f t="shared" si="335"/>
        <v>0</v>
      </c>
      <c r="P75" s="78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4"/>
      <c r="AB75" s="64">
        <f t="shared" si="336"/>
        <v>0</v>
      </c>
      <c r="AC75" s="63">
        <f t="shared" si="337"/>
        <v>0</v>
      </c>
      <c r="AD75" s="80">
        <f t="shared" si="338"/>
        <v>0</v>
      </c>
      <c r="AE75" s="49">
        <f t="shared" si="339"/>
        <v>0</v>
      </c>
      <c r="AF75" s="78"/>
      <c r="AG75" s="71"/>
      <c r="AH75" s="71"/>
      <c r="AI75" s="71"/>
      <c r="AJ75" s="72"/>
      <c r="AK75" s="72"/>
      <c r="AL75" s="72"/>
      <c r="AM75" s="72"/>
      <c r="AN75" s="74"/>
      <c r="AO75" s="64">
        <f t="shared" si="340"/>
        <v>0</v>
      </c>
      <c r="AP75" s="63">
        <f t="shared" si="341"/>
        <v>0</v>
      </c>
      <c r="AQ75" s="80">
        <f t="shared" si="342"/>
        <v>0</v>
      </c>
      <c r="AR75" s="49">
        <f t="shared" si="343"/>
        <v>0</v>
      </c>
      <c r="AS75" s="78"/>
      <c r="AT75" s="71"/>
      <c r="AU75" s="71"/>
      <c r="AV75" s="72"/>
      <c r="AW75" s="72"/>
      <c r="AX75" s="72"/>
      <c r="AY75" s="72"/>
      <c r="AZ75" s="74"/>
      <c r="BA75" s="64">
        <f t="shared" si="344"/>
        <v>0</v>
      </c>
      <c r="BB75" s="63">
        <f t="shared" si="345"/>
        <v>0</v>
      </c>
      <c r="BC75" s="80">
        <f t="shared" si="346"/>
        <v>0</v>
      </c>
      <c r="BD75" s="49">
        <f t="shared" si="347"/>
        <v>0</v>
      </c>
      <c r="BE75" s="78"/>
      <c r="BF75" s="71"/>
      <c r="BG75" s="71"/>
      <c r="BH75" s="72"/>
      <c r="BI75" s="72"/>
      <c r="BJ75" s="72"/>
      <c r="BK75" s="72"/>
      <c r="BL75" s="74"/>
      <c r="BM75" s="64">
        <f t="shared" si="348"/>
        <v>0</v>
      </c>
      <c r="BN75" s="63">
        <f t="shared" si="349"/>
        <v>0</v>
      </c>
      <c r="BO75" s="80">
        <f t="shared" si="350"/>
        <v>0</v>
      </c>
      <c r="BP75" s="109">
        <f t="shared" si="351"/>
        <v>0</v>
      </c>
      <c r="BQ75" s="1"/>
      <c r="BR75" s="1"/>
      <c r="BS75" s="1"/>
      <c r="BT75" s="2"/>
      <c r="BU75" s="2"/>
      <c r="BV75" s="2"/>
      <c r="BW75" s="2"/>
      <c r="BX75" s="2"/>
      <c r="BY75" s="7">
        <f t="shared" si="352"/>
        <v>0</v>
      </c>
      <c r="BZ75" s="14">
        <f t="shared" si="353"/>
        <v>0</v>
      </c>
      <c r="CA75" s="6">
        <f t="shared" si="354"/>
        <v>0</v>
      </c>
      <c r="CB75" s="15">
        <f t="shared" si="355"/>
        <v>0</v>
      </c>
      <c r="CC75" s="16"/>
      <c r="CD75" s="1"/>
      <c r="CE75" s="2"/>
      <c r="CF75" s="2"/>
      <c r="CG75" s="2"/>
      <c r="CH75" s="2"/>
      <c r="CI75" s="2"/>
      <c r="CJ75" s="7">
        <f t="shared" si="356"/>
        <v>0</v>
      </c>
      <c r="CK75" s="14">
        <f t="shared" si="357"/>
        <v>0</v>
      </c>
      <c r="CL75" s="6">
        <f t="shared" si="358"/>
        <v>0</v>
      </c>
      <c r="CM75" s="15">
        <f t="shared" si="359"/>
        <v>0</v>
      </c>
      <c r="CN75" s="16"/>
      <c r="CO75" s="1"/>
      <c r="CP75" s="2"/>
      <c r="CQ75" s="2"/>
      <c r="CR75" s="2"/>
      <c r="CS75" s="2"/>
      <c r="CT75" s="2"/>
      <c r="CU75" s="7">
        <f t="shared" si="360"/>
        <v>0</v>
      </c>
      <c r="CV75" s="14">
        <f t="shared" si="361"/>
        <v>0</v>
      </c>
      <c r="CW75" s="6">
        <f t="shared" si="362"/>
        <v>0</v>
      </c>
      <c r="CX75" s="15">
        <f t="shared" si="363"/>
        <v>0</v>
      </c>
      <c r="CY75" s="16"/>
      <c r="CZ75" s="1"/>
      <c r="DA75" s="2"/>
      <c r="DB75" s="2"/>
      <c r="DC75" s="2"/>
      <c r="DD75" s="2"/>
      <c r="DE75" s="2"/>
      <c r="DF75" s="7">
        <f t="shared" si="364"/>
        <v>0</v>
      </c>
      <c r="DG75" s="14">
        <f t="shared" si="365"/>
        <v>0</v>
      </c>
      <c r="DH75" s="6">
        <f t="shared" si="366"/>
        <v>0</v>
      </c>
      <c r="DI75" s="15">
        <f t="shared" si="367"/>
        <v>0</v>
      </c>
      <c r="DJ75" s="16"/>
      <c r="DK75" s="1"/>
      <c r="DL75" s="2"/>
      <c r="DM75" s="2"/>
      <c r="DN75" s="2"/>
      <c r="DO75" s="2"/>
      <c r="DP75" s="2"/>
      <c r="DQ75" s="7">
        <f t="shared" si="368"/>
        <v>0</v>
      </c>
      <c r="DR75" s="14">
        <f t="shared" si="369"/>
        <v>0</v>
      </c>
      <c r="DS75" s="6">
        <f t="shared" si="370"/>
        <v>0</v>
      </c>
      <c r="DT75" s="15">
        <f t="shared" si="371"/>
        <v>0</v>
      </c>
      <c r="DU75" s="16"/>
      <c r="DV75" s="1"/>
      <c r="DW75" s="2"/>
      <c r="DX75" s="2"/>
      <c r="DY75" s="2"/>
      <c r="DZ75" s="2"/>
      <c r="EA75" s="2"/>
      <c r="EB75" s="7">
        <f t="shared" si="372"/>
        <v>0</v>
      </c>
      <c r="EC75" s="14">
        <f t="shared" si="373"/>
        <v>0</v>
      </c>
      <c r="ED75" s="6">
        <f t="shared" si="374"/>
        <v>0</v>
      </c>
      <c r="EE75" s="15">
        <f t="shared" si="375"/>
        <v>0</v>
      </c>
      <c r="EF75" s="16"/>
      <c r="EG75" s="1"/>
      <c r="EH75" s="2"/>
      <c r="EI75" s="2"/>
      <c r="EJ75" s="2"/>
      <c r="EK75" s="2"/>
      <c r="EL75" s="2"/>
      <c r="EM75" s="7">
        <f t="shared" si="376"/>
        <v>0</v>
      </c>
      <c r="EN75" s="14">
        <f t="shared" si="377"/>
        <v>0</v>
      </c>
      <c r="EO75" s="6">
        <f t="shared" si="378"/>
        <v>0</v>
      </c>
      <c r="EP75" s="15">
        <f t="shared" si="379"/>
        <v>0</v>
      </c>
      <c r="EQ75" s="16"/>
      <c r="ER75" s="1"/>
      <c r="ES75" s="2"/>
      <c r="ET75" s="2"/>
      <c r="EU75" s="2"/>
      <c r="EV75" s="2"/>
      <c r="EW75" s="2"/>
      <c r="EX75" s="7">
        <f t="shared" si="380"/>
        <v>0</v>
      </c>
      <c r="EY75" s="14">
        <f t="shared" si="381"/>
        <v>0</v>
      </c>
      <c r="EZ75" s="6">
        <f t="shared" si="382"/>
        <v>0</v>
      </c>
      <c r="FA75" s="15">
        <f t="shared" si="383"/>
        <v>0</v>
      </c>
      <c r="FB75" s="16"/>
      <c r="FC75" s="1"/>
      <c r="FD75" s="2"/>
      <c r="FE75" s="2"/>
      <c r="FF75" s="2"/>
      <c r="FG75" s="2"/>
      <c r="FH75" s="2"/>
      <c r="FI75" s="7">
        <f t="shared" si="384"/>
        <v>0</v>
      </c>
      <c r="FJ75" s="14">
        <f t="shared" si="385"/>
        <v>0</v>
      </c>
      <c r="FK75" s="6">
        <f t="shared" si="386"/>
        <v>0</v>
      </c>
      <c r="FL75" s="15">
        <f t="shared" si="387"/>
        <v>0</v>
      </c>
      <c r="FM75" s="16"/>
      <c r="FN75" s="1"/>
      <c r="FO75" s="2"/>
      <c r="FP75" s="2"/>
      <c r="FQ75" s="2"/>
      <c r="FR75" s="2"/>
      <c r="FS75" s="2"/>
      <c r="FT75" s="7">
        <f t="shared" si="388"/>
        <v>0</v>
      </c>
      <c r="FU75" s="14">
        <f t="shared" si="389"/>
        <v>0</v>
      </c>
      <c r="FV75" s="6">
        <f t="shared" si="390"/>
        <v>0</v>
      </c>
      <c r="FW75" s="15">
        <f t="shared" si="391"/>
        <v>0</v>
      </c>
      <c r="FX75" s="16"/>
      <c r="FY75" s="1"/>
      <c r="FZ75" s="2"/>
      <c r="GA75" s="2"/>
      <c r="GB75" s="2"/>
      <c r="GC75" s="2"/>
      <c r="GD75" s="2"/>
      <c r="GE75" s="7">
        <f t="shared" si="392"/>
        <v>0</v>
      </c>
      <c r="GF75" s="14">
        <f t="shared" si="393"/>
        <v>0</v>
      </c>
      <c r="GG75" s="6">
        <f t="shared" si="394"/>
        <v>0</v>
      </c>
      <c r="GH75" s="15">
        <f t="shared" si="395"/>
        <v>0</v>
      </c>
      <c r="GI75" s="16"/>
      <c r="GJ75" s="1"/>
      <c r="GK75" s="2"/>
      <c r="GL75" s="2"/>
      <c r="GM75" s="2"/>
      <c r="GN75" s="2"/>
      <c r="GO75" s="2"/>
      <c r="GP75" s="7">
        <f t="shared" si="396"/>
        <v>0</v>
      </c>
      <c r="GQ75" s="14">
        <f t="shared" si="397"/>
        <v>0</v>
      </c>
      <c r="GR75" s="6">
        <f t="shared" si="398"/>
        <v>0</v>
      </c>
      <c r="GS75" s="15">
        <f t="shared" si="399"/>
        <v>0</v>
      </c>
      <c r="GT75" s="16"/>
      <c r="GU75" s="1"/>
      <c r="GV75" s="2"/>
      <c r="GW75" s="2"/>
      <c r="GX75" s="2"/>
      <c r="GY75" s="2"/>
      <c r="GZ75" s="2"/>
      <c r="HA75" s="7">
        <f t="shared" si="400"/>
        <v>0</v>
      </c>
      <c r="HB75" s="14">
        <f t="shared" si="401"/>
        <v>0</v>
      </c>
      <c r="HC75" s="6">
        <f t="shared" si="402"/>
        <v>0</v>
      </c>
      <c r="HD75" s="15">
        <f t="shared" si="403"/>
        <v>0</v>
      </c>
      <c r="HE75" s="16"/>
      <c r="HF75" s="1"/>
      <c r="HG75" s="2"/>
      <c r="HH75" s="2"/>
      <c r="HI75" s="2"/>
      <c r="HJ75" s="2"/>
      <c r="HK75" s="2"/>
      <c r="HL75" s="7">
        <f t="shared" si="404"/>
        <v>0</v>
      </c>
      <c r="HM75" s="14">
        <f t="shared" si="405"/>
        <v>0</v>
      </c>
      <c r="HN75" s="6">
        <f t="shared" si="406"/>
        <v>0</v>
      </c>
      <c r="HO75" s="15">
        <f t="shared" si="407"/>
        <v>0</v>
      </c>
      <c r="HP75" s="16"/>
      <c r="HQ75" s="1"/>
      <c r="HR75" s="2"/>
      <c r="HS75" s="2"/>
      <c r="HT75" s="2"/>
      <c r="HU75" s="2"/>
      <c r="HV75" s="2"/>
      <c r="HW75" s="7">
        <f t="shared" si="408"/>
        <v>0</v>
      </c>
      <c r="HX75" s="14">
        <f t="shared" si="409"/>
        <v>0</v>
      </c>
      <c r="HY75" s="6">
        <f t="shared" si="410"/>
        <v>0</v>
      </c>
      <c r="HZ75" s="15">
        <f t="shared" si="411"/>
        <v>0</v>
      </c>
      <c r="IA75" s="16"/>
      <c r="IB75" s="1"/>
      <c r="IC75" s="2"/>
      <c r="ID75" s="2"/>
      <c r="IE75" s="2"/>
      <c r="IF75" s="2"/>
      <c r="IG75" s="2"/>
      <c r="IH75" s="7">
        <f t="shared" si="412"/>
        <v>0</v>
      </c>
      <c r="II75" s="14">
        <f t="shared" si="413"/>
        <v>0</v>
      </c>
      <c r="IJ75" s="6">
        <f t="shared" si="414"/>
        <v>0</v>
      </c>
      <c r="IK75" s="114">
        <f t="shared" si="415"/>
        <v>0</v>
      </c>
      <c r="IL75" s="115"/>
    </row>
    <row r="76" spans="1:246" ht="13.5" hidden="1" thickBot="1">
      <c r="A76" s="59"/>
      <c r="B76" s="102"/>
      <c r="C76" s="102"/>
      <c r="D76" s="58"/>
      <c r="E76" s="58"/>
      <c r="F76" s="58"/>
      <c r="G76" s="83">
        <f t="shared" si="330"/>
      </c>
      <c r="H76" s="83">
        <f>IF(AND($H$2="Y",J76&gt;0,OR(AND(G76=1,G86=10),AND(G76=2,G95=20),AND(G76=3,G104=30),AND(G76=4,G113=40),AND(G76=5,G122=50),AND(G76=6,G131=60),AND(G76=7,G140=70),AND(G76=8,G149=80),AND(G76=9,G158=90),AND(G76=10,G167=100))),VLOOKUP(J76-1,SortLookup!$A$13:$B$16,2,FALSE),"")</f>
      </c>
      <c r="I76" s="103" t="str">
        <f>IF(ISNA(VLOOKUP(E76,SortLookup!$A$1:$B$5,2,FALSE))," ",VLOOKUP(E76,SortLookup!$A$1:$B$5,2,FALSE))</f>
        <v> </v>
      </c>
      <c r="J76" s="84" t="str">
        <f>IF(ISNA(VLOOKUP(F76,SortLookup!$A$7:$B$11,2,FALSE))," ",VLOOKUP(F76,SortLookup!$A$7:$B$11,2,FALSE))</f>
        <v> </v>
      </c>
      <c r="K76" s="106">
        <f t="shared" si="331"/>
        <v>0</v>
      </c>
      <c r="L76" s="104">
        <f t="shared" si="332"/>
        <v>0</v>
      </c>
      <c r="M76" s="65">
        <f t="shared" si="333"/>
        <v>0</v>
      </c>
      <c r="N76" s="70">
        <f t="shared" si="334"/>
        <v>0</v>
      </c>
      <c r="O76" s="108">
        <f t="shared" si="335"/>
        <v>0</v>
      </c>
      <c r="P76" s="79"/>
      <c r="Q76" s="75"/>
      <c r="R76" s="75"/>
      <c r="S76" s="75"/>
      <c r="T76" s="75"/>
      <c r="U76" s="75"/>
      <c r="V76" s="75"/>
      <c r="W76" s="76"/>
      <c r="X76" s="76"/>
      <c r="Y76" s="76"/>
      <c r="Z76" s="76"/>
      <c r="AA76" s="77"/>
      <c r="AB76" s="67">
        <f t="shared" si="336"/>
        <v>0</v>
      </c>
      <c r="AC76" s="66">
        <f t="shared" si="337"/>
        <v>0</v>
      </c>
      <c r="AD76" s="82">
        <f t="shared" si="338"/>
        <v>0</v>
      </c>
      <c r="AE76" s="81">
        <f t="shared" si="339"/>
        <v>0</v>
      </c>
      <c r="AF76" s="79"/>
      <c r="AG76" s="75"/>
      <c r="AH76" s="75"/>
      <c r="AI76" s="75"/>
      <c r="AJ76" s="76"/>
      <c r="AK76" s="76"/>
      <c r="AL76" s="76"/>
      <c r="AM76" s="76"/>
      <c r="AN76" s="77"/>
      <c r="AO76" s="67">
        <f t="shared" si="340"/>
        <v>0</v>
      </c>
      <c r="AP76" s="66">
        <f t="shared" si="341"/>
        <v>0</v>
      </c>
      <c r="AQ76" s="82">
        <f t="shared" si="342"/>
        <v>0</v>
      </c>
      <c r="AR76" s="81">
        <f t="shared" si="343"/>
        <v>0</v>
      </c>
      <c r="AS76" s="79"/>
      <c r="AT76" s="75"/>
      <c r="AU76" s="75"/>
      <c r="AV76" s="76"/>
      <c r="AW76" s="76"/>
      <c r="AX76" s="76"/>
      <c r="AY76" s="76"/>
      <c r="AZ76" s="77"/>
      <c r="BA76" s="67">
        <f t="shared" si="344"/>
        <v>0</v>
      </c>
      <c r="BB76" s="66">
        <f t="shared" si="345"/>
        <v>0</v>
      </c>
      <c r="BC76" s="82">
        <f t="shared" si="346"/>
        <v>0</v>
      </c>
      <c r="BD76" s="81">
        <f t="shared" si="347"/>
        <v>0</v>
      </c>
      <c r="BE76" s="79"/>
      <c r="BF76" s="75"/>
      <c r="BG76" s="75"/>
      <c r="BH76" s="76"/>
      <c r="BI76" s="76"/>
      <c r="BJ76" s="76"/>
      <c r="BK76" s="76"/>
      <c r="BL76" s="77"/>
      <c r="BM76" s="67">
        <f t="shared" si="348"/>
        <v>0</v>
      </c>
      <c r="BN76" s="66">
        <f t="shared" si="349"/>
        <v>0</v>
      </c>
      <c r="BO76" s="82">
        <f t="shared" si="350"/>
        <v>0</v>
      </c>
      <c r="BP76" s="110">
        <f t="shared" si="351"/>
        <v>0</v>
      </c>
      <c r="BQ76" s="1"/>
      <c r="BR76" s="1"/>
      <c r="BS76" s="1"/>
      <c r="BT76" s="2"/>
      <c r="BU76" s="2"/>
      <c r="BV76" s="2"/>
      <c r="BW76" s="2"/>
      <c r="BX76" s="2"/>
      <c r="BY76" s="7">
        <f t="shared" si="352"/>
        <v>0</v>
      </c>
      <c r="BZ76" s="14">
        <f t="shared" si="353"/>
        <v>0</v>
      </c>
      <c r="CA76" s="6">
        <f t="shared" si="354"/>
        <v>0</v>
      </c>
      <c r="CB76" s="15">
        <f t="shared" si="355"/>
        <v>0</v>
      </c>
      <c r="CC76" s="16"/>
      <c r="CD76" s="1"/>
      <c r="CE76" s="2"/>
      <c r="CF76" s="2"/>
      <c r="CG76" s="2"/>
      <c r="CH76" s="2"/>
      <c r="CI76" s="2"/>
      <c r="CJ76" s="7">
        <f t="shared" si="356"/>
        <v>0</v>
      </c>
      <c r="CK76" s="14">
        <f t="shared" si="357"/>
        <v>0</v>
      </c>
      <c r="CL76" s="6">
        <f t="shared" si="358"/>
        <v>0</v>
      </c>
      <c r="CM76" s="15">
        <f t="shared" si="359"/>
        <v>0</v>
      </c>
      <c r="CN76" s="16"/>
      <c r="CO76" s="1"/>
      <c r="CP76" s="2"/>
      <c r="CQ76" s="2"/>
      <c r="CR76" s="2"/>
      <c r="CS76" s="2"/>
      <c r="CT76" s="2"/>
      <c r="CU76" s="7">
        <f t="shared" si="360"/>
        <v>0</v>
      </c>
      <c r="CV76" s="14">
        <f t="shared" si="361"/>
        <v>0</v>
      </c>
      <c r="CW76" s="6">
        <f t="shared" si="362"/>
        <v>0</v>
      </c>
      <c r="CX76" s="15">
        <f t="shared" si="363"/>
        <v>0</v>
      </c>
      <c r="CY76" s="16"/>
      <c r="CZ76" s="1"/>
      <c r="DA76" s="2"/>
      <c r="DB76" s="2"/>
      <c r="DC76" s="2"/>
      <c r="DD76" s="2"/>
      <c r="DE76" s="2"/>
      <c r="DF76" s="7">
        <f t="shared" si="364"/>
        <v>0</v>
      </c>
      <c r="DG76" s="14">
        <f t="shared" si="365"/>
        <v>0</v>
      </c>
      <c r="DH76" s="6">
        <f t="shared" si="366"/>
        <v>0</v>
      </c>
      <c r="DI76" s="15">
        <f t="shared" si="367"/>
        <v>0</v>
      </c>
      <c r="DJ76" s="16"/>
      <c r="DK76" s="1"/>
      <c r="DL76" s="2"/>
      <c r="DM76" s="2"/>
      <c r="DN76" s="2"/>
      <c r="DO76" s="2"/>
      <c r="DP76" s="2"/>
      <c r="DQ76" s="7">
        <f t="shared" si="368"/>
        <v>0</v>
      </c>
      <c r="DR76" s="14">
        <f t="shared" si="369"/>
        <v>0</v>
      </c>
      <c r="DS76" s="6">
        <f t="shared" si="370"/>
        <v>0</v>
      </c>
      <c r="DT76" s="15">
        <f t="shared" si="371"/>
        <v>0</v>
      </c>
      <c r="DU76" s="16"/>
      <c r="DV76" s="1"/>
      <c r="DW76" s="2"/>
      <c r="DX76" s="2"/>
      <c r="DY76" s="2"/>
      <c r="DZ76" s="2"/>
      <c r="EA76" s="2"/>
      <c r="EB76" s="7">
        <f t="shared" si="372"/>
        <v>0</v>
      </c>
      <c r="EC76" s="14">
        <f t="shared" si="373"/>
        <v>0</v>
      </c>
      <c r="ED76" s="6">
        <f t="shared" si="374"/>
        <v>0</v>
      </c>
      <c r="EE76" s="15">
        <f t="shared" si="375"/>
        <v>0</v>
      </c>
      <c r="EF76" s="16"/>
      <c r="EG76" s="1"/>
      <c r="EH76" s="2"/>
      <c r="EI76" s="2"/>
      <c r="EJ76" s="2"/>
      <c r="EK76" s="2"/>
      <c r="EL76" s="2"/>
      <c r="EM76" s="7">
        <f t="shared" si="376"/>
        <v>0</v>
      </c>
      <c r="EN76" s="14">
        <f t="shared" si="377"/>
        <v>0</v>
      </c>
      <c r="EO76" s="6">
        <f t="shared" si="378"/>
        <v>0</v>
      </c>
      <c r="EP76" s="15">
        <f t="shared" si="379"/>
        <v>0</v>
      </c>
      <c r="EQ76" s="16"/>
      <c r="ER76" s="1"/>
      <c r="ES76" s="2"/>
      <c r="ET76" s="2"/>
      <c r="EU76" s="2"/>
      <c r="EV76" s="2"/>
      <c r="EW76" s="2"/>
      <c r="EX76" s="7">
        <f t="shared" si="380"/>
        <v>0</v>
      </c>
      <c r="EY76" s="14">
        <f t="shared" si="381"/>
        <v>0</v>
      </c>
      <c r="EZ76" s="6">
        <f t="shared" si="382"/>
        <v>0</v>
      </c>
      <c r="FA76" s="15">
        <f t="shared" si="383"/>
        <v>0</v>
      </c>
      <c r="FB76" s="16"/>
      <c r="FC76" s="1"/>
      <c r="FD76" s="2"/>
      <c r="FE76" s="2"/>
      <c r="FF76" s="2"/>
      <c r="FG76" s="2"/>
      <c r="FH76" s="2"/>
      <c r="FI76" s="7">
        <f t="shared" si="384"/>
        <v>0</v>
      </c>
      <c r="FJ76" s="14">
        <f t="shared" si="385"/>
        <v>0</v>
      </c>
      <c r="FK76" s="6">
        <f t="shared" si="386"/>
        <v>0</v>
      </c>
      <c r="FL76" s="15">
        <f t="shared" si="387"/>
        <v>0</v>
      </c>
      <c r="FM76" s="16"/>
      <c r="FN76" s="1"/>
      <c r="FO76" s="2"/>
      <c r="FP76" s="2"/>
      <c r="FQ76" s="2"/>
      <c r="FR76" s="2"/>
      <c r="FS76" s="2"/>
      <c r="FT76" s="7">
        <f t="shared" si="388"/>
        <v>0</v>
      </c>
      <c r="FU76" s="14">
        <f t="shared" si="389"/>
        <v>0</v>
      </c>
      <c r="FV76" s="6">
        <f t="shared" si="390"/>
        <v>0</v>
      </c>
      <c r="FW76" s="15">
        <f t="shared" si="391"/>
        <v>0</v>
      </c>
      <c r="FX76" s="16"/>
      <c r="FY76" s="1"/>
      <c r="FZ76" s="2"/>
      <c r="GA76" s="2"/>
      <c r="GB76" s="2"/>
      <c r="GC76" s="2"/>
      <c r="GD76" s="2"/>
      <c r="GE76" s="7">
        <f t="shared" si="392"/>
        <v>0</v>
      </c>
      <c r="GF76" s="14">
        <f t="shared" si="393"/>
        <v>0</v>
      </c>
      <c r="GG76" s="6">
        <f t="shared" si="394"/>
        <v>0</v>
      </c>
      <c r="GH76" s="15">
        <f t="shared" si="395"/>
        <v>0</v>
      </c>
      <c r="GI76" s="16"/>
      <c r="GJ76" s="1"/>
      <c r="GK76" s="2"/>
      <c r="GL76" s="2"/>
      <c r="GM76" s="2"/>
      <c r="GN76" s="2"/>
      <c r="GO76" s="2"/>
      <c r="GP76" s="7">
        <f t="shared" si="396"/>
        <v>0</v>
      </c>
      <c r="GQ76" s="14">
        <f t="shared" si="397"/>
        <v>0</v>
      </c>
      <c r="GR76" s="6">
        <f t="shared" si="398"/>
        <v>0</v>
      </c>
      <c r="GS76" s="15">
        <f t="shared" si="399"/>
        <v>0</v>
      </c>
      <c r="GT76" s="16"/>
      <c r="GU76" s="1"/>
      <c r="GV76" s="2"/>
      <c r="GW76" s="2"/>
      <c r="GX76" s="2"/>
      <c r="GY76" s="2"/>
      <c r="GZ76" s="2"/>
      <c r="HA76" s="7">
        <f t="shared" si="400"/>
        <v>0</v>
      </c>
      <c r="HB76" s="14">
        <f t="shared" si="401"/>
        <v>0</v>
      </c>
      <c r="HC76" s="6">
        <f t="shared" si="402"/>
        <v>0</v>
      </c>
      <c r="HD76" s="15">
        <f t="shared" si="403"/>
        <v>0</v>
      </c>
      <c r="HE76" s="16"/>
      <c r="HF76" s="1"/>
      <c r="HG76" s="2"/>
      <c r="HH76" s="2"/>
      <c r="HI76" s="2"/>
      <c r="HJ76" s="2"/>
      <c r="HK76" s="2"/>
      <c r="HL76" s="7">
        <f t="shared" si="404"/>
        <v>0</v>
      </c>
      <c r="HM76" s="14">
        <f t="shared" si="405"/>
        <v>0</v>
      </c>
      <c r="HN76" s="6">
        <f t="shared" si="406"/>
        <v>0</v>
      </c>
      <c r="HO76" s="15">
        <f t="shared" si="407"/>
        <v>0</v>
      </c>
      <c r="HP76" s="16"/>
      <c r="HQ76" s="1"/>
      <c r="HR76" s="2"/>
      <c r="HS76" s="2"/>
      <c r="HT76" s="2"/>
      <c r="HU76" s="2"/>
      <c r="HV76" s="2"/>
      <c r="HW76" s="7">
        <f t="shared" si="408"/>
        <v>0</v>
      </c>
      <c r="HX76" s="14">
        <f t="shared" si="409"/>
        <v>0</v>
      </c>
      <c r="HY76" s="6">
        <f t="shared" si="410"/>
        <v>0</v>
      </c>
      <c r="HZ76" s="15">
        <f t="shared" si="411"/>
        <v>0</v>
      </c>
      <c r="IA76" s="16"/>
      <c r="IB76" s="1"/>
      <c r="IC76" s="2"/>
      <c r="ID76" s="2"/>
      <c r="IE76" s="2"/>
      <c r="IF76" s="2"/>
      <c r="IG76" s="2"/>
      <c r="IH76" s="7">
        <f t="shared" si="412"/>
        <v>0</v>
      </c>
      <c r="II76" s="14">
        <f t="shared" si="413"/>
        <v>0</v>
      </c>
      <c r="IJ76" s="6">
        <f t="shared" si="414"/>
        <v>0</v>
      </c>
      <c r="IK76" s="114">
        <f t="shared" si="415"/>
        <v>0</v>
      </c>
      <c r="IL76" s="115"/>
    </row>
    <row r="77" spans="1:246" ht="13.5" hidden="1" thickTop="1">
      <c r="A77" s="91">
        <v>49</v>
      </c>
      <c r="B77" s="92"/>
      <c r="C77" s="92"/>
      <c r="D77" s="93"/>
      <c r="E77" s="93"/>
      <c r="F77" s="93"/>
      <c r="G77" s="94">
        <f t="shared" si="330"/>
      </c>
      <c r="H77" s="94">
        <f>IF(AND($H$2="Y",J77&gt;0,OR(AND(G77=1,G87=10),AND(G77=2,G96=20),AND(G77=3,G105=30),AND(G77=4,G114=40),AND(G77=5,G123=50),AND(G77=6,G132=60),AND(G77=7,G141=70),AND(G77=8,G150=80),AND(G77=9,G159=90),AND(G77=10,G168=100))),VLOOKUP(J77-1,SortLookup!$A$13:$B$16,2,FALSE),"")</f>
      </c>
      <c r="I77" s="95" t="str">
        <f>IF(ISNA(VLOOKUP(E77,SortLookup!$A$1:$B$5,2,FALSE))," ",VLOOKUP(E77,SortLookup!$A$1:$B$5,2,FALSE))</f>
        <v> </v>
      </c>
      <c r="J77" s="95" t="str">
        <f>IF(ISNA(VLOOKUP(F77,SortLookup!$A$7:$B$11,2,FALSE))," ",VLOOKUP(F77,SortLookup!$A$7:$B$11,2,FALSE))</f>
        <v> </v>
      </c>
      <c r="K77" s="96">
        <f t="shared" si="331"/>
        <v>0</v>
      </c>
      <c r="L77" s="97">
        <f t="shared" si="332"/>
        <v>0</v>
      </c>
      <c r="M77" s="98">
        <f t="shared" si="333"/>
        <v>0</v>
      </c>
      <c r="N77" s="99">
        <f t="shared" si="334"/>
        <v>0</v>
      </c>
      <c r="O77" s="98">
        <f t="shared" si="335"/>
        <v>0</v>
      </c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97">
        <f t="shared" si="336"/>
        <v>0</v>
      </c>
      <c r="AC77" s="99">
        <f t="shared" si="337"/>
        <v>0</v>
      </c>
      <c r="AD77" s="98">
        <f t="shared" si="338"/>
        <v>0</v>
      </c>
      <c r="AE77" s="96">
        <f t="shared" si="339"/>
        <v>0</v>
      </c>
      <c r="AF77" s="100"/>
      <c r="AG77" s="100"/>
      <c r="AH77" s="100"/>
      <c r="AI77" s="100"/>
      <c r="AJ77" s="101"/>
      <c r="AK77" s="101"/>
      <c r="AL77" s="101"/>
      <c r="AM77" s="101"/>
      <c r="AN77" s="101"/>
      <c r="AO77" s="97">
        <f t="shared" si="340"/>
        <v>0</v>
      </c>
      <c r="AP77" s="99">
        <f t="shared" si="341"/>
        <v>0</v>
      </c>
      <c r="AQ77" s="112">
        <f t="shared" si="342"/>
        <v>0</v>
      </c>
      <c r="AR77" s="111">
        <f t="shared" si="343"/>
        <v>0</v>
      </c>
      <c r="AS77" s="100"/>
      <c r="AT77" s="100"/>
      <c r="AU77" s="100"/>
      <c r="AV77" s="101"/>
      <c r="AW77" s="101"/>
      <c r="AX77" s="101"/>
      <c r="AY77" s="101"/>
      <c r="AZ77" s="101"/>
      <c r="BA77" s="97">
        <f t="shared" si="344"/>
        <v>0</v>
      </c>
      <c r="BB77" s="99">
        <f t="shared" si="345"/>
        <v>0</v>
      </c>
      <c r="BC77" s="98">
        <f t="shared" si="346"/>
        <v>0</v>
      </c>
      <c r="BD77" s="96">
        <f t="shared" si="347"/>
        <v>0</v>
      </c>
      <c r="BE77" s="100"/>
      <c r="BF77" s="100"/>
      <c r="BG77" s="100"/>
      <c r="BH77" s="101"/>
      <c r="BI77" s="101"/>
      <c r="BJ77" s="101"/>
      <c r="BK77" s="101"/>
      <c r="BL77" s="101"/>
      <c r="BM77" s="97">
        <f t="shared" si="348"/>
        <v>0</v>
      </c>
      <c r="BN77" s="99">
        <f t="shared" si="349"/>
        <v>0</v>
      </c>
      <c r="BO77" s="98">
        <f t="shared" si="350"/>
        <v>0</v>
      </c>
      <c r="BP77" s="96">
        <f t="shared" si="351"/>
        <v>0</v>
      </c>
      <c r="BQ77" s="1"/>
      <c r="BR77" s="1"/>
      <c r="BS77" s="1"/>
      <c r="BT77" s="2"/>
      <c r="BU77" s="2"/>
      <c r="BV77" s="2"/>
      <c r="BW77" s="2"/>
      <c r="BX77" s="2"/>
      <c r="BY77" s="7">
        <f t="shared" si="352"/>
        <v>0</v>
      </c>
      <c r="BZ77" s="14">
        <f t="shared" si="353"/>
        <v>0</v>
      </c>
      <c r="CA77" s="6">
        <f t="shared" si="354"/>
        <v>0</v>
      </c>
      <c r="CB77" s="15">
        <f t="shared" si="355"/>
        <v>0</v>
      </c>
      <c r="CC77" s="16"/>
      <c r="CD77" s="1"/>
      <c r="CE77" s="2"/>
      <c r="CF77" s="2"/>
      <c r="CG77" s="2"/>
      <c r="CH77" s="2"/>
      <c r="CI77" s="2"/>
      <c r="CJ77" s="7">
        <f t="shared" si="356"/>
        <v>0</v>
      </c>
      <c r="CK77" s="14">
        <f t="shared" si="357"/>
        <v>0</v>
      </c>
      <c r="CL77" s="6">
        <f t="shared" si="358"/>
        <v>0</v>
      </c>
      <c r="CM77" s="15">
        <f t="shared" si="359"/>
        <v>0</v>
      </c>
      <c r="CN77" s="16"/>
      <c r="CO77" s="1"/>
      <c r="CP77" s="2"/>
      <c r="CQ77" s="2"/>
      <c r="CR77" s="2"/>
      <c r="CS77" s="2"/>
      <c r="CT77" s="2"/>
      <c r="CU77" s="7">
        <f t="shared" si="360"/>
        <v>0</v>
      </c>
      <c r="CV77" s="14">
        <f t="shared" si="361"/>
        <v>0</v>
      </c>
      <c r="CW77" s="6">
        <f t="shared" si="362"/>
        <v>0</v>
      </c>
      <c r="CX77" s="15">
        <f t="shared" si="363"/>
        <v>0</v>
      </c>
      <c r="CY77" s="16"/>
      <c r="CZ77" s="1"/>
      <c r="DA77" s="2"/>
      <c r="DB77" s="2"/>
      <c r="DC77" s="2"/>
      <c r="DD77" s="2"/>
      <c r="DE77" s="2"/>
      <c r="DF77" s="7">
        <f t="shared" si="364"/>
        <v>0</v>
      </c>
      <c r="DG77" s="14">
        <f t="shared" si="365"/>
        <v>0</v>
      </c>
      <c r="DH77" s="6">
        <f t="shared" si="366"/>
        <v>0</v>
      </c>
      <c r="DI77" s="15">
        <f t="shared" si="367"/>
        <v>0</v>
      </c>
      <c r="DJ77" s="16"/>
      <c r="DK77" s="1"/>
      <c r="DL77" s="2"/>
      <c r="DM77" s="2"/>
      <c r="DN77" s="2"/>
      <c r="DO77" s="2"/>
      <c r="DP77" s="2"/>
      <c r="DQ77" s="7">
        <f t="shared" si="368"/>
        <v>0</v>
      </c>
      <c r="DR77" s="14">
        <f t="shared" si="369"/>
        <v>0</v>
      </c>
      <c r="DS77" s="6">
        <f t="shared" si="370"/>
        <v>0</v>
      </c>
      <c r="DT77" s="15">
        <f t="shared" si="371"/>
        <v>0</v>
      </c>
      <c r="DU77" s="16"/>
      <c r="DV77" s="1"/>
      <c r="DW77" s="2"/>
      <c r="DX77" s="2"/>
      <c r="DY77" s="2"/>
      <c r="DZ77" s="2"/>
      <c r="EA77" s="2"/>
      <c r="EB77" s="7">
        <f t="shared" si="372"/>
        <v>0</v>
      </c>
      <c r="EC77" s="14">
        <f t="shared" si="373"/>
        <v>0</v>
      </c>
      <c r="ED77" s="6">
        <f t="shared" si="374"/>
        <v>0</v>
      </c>
      <c r="EE77" s="15">
        <f t="shared" si="375"/>
        <v>0</v>
      </c>
      <c r="EF77" s="16"/>
      <c r="EG77" s="1"/>
      <c r="EH77" s="2"/>
      <c r="EI77" s="2"/>
      <c r="EJ77" s="2"/>
      <c r="EK77" s="2"/>
      <c r="EL77" s="2"/>
      <c r="EM77" s="7">
        <f t="shared" si="376"/>
        <v>0</v>
      </c>
      <c r="EN77" s="14">
        <f t="shared" si="377"/>
        <v>0</v>
      </c>
      <c r="EO77" s="6">
        <f t="shared" si="378"/>
        <v>0</v>
      </c>
      <c r="EP77" s="15">
        <f t="shared" si="379"/>
        <v>0</v>
      </c>
      <c r="EQ77" s="16"/>
      <c r="ER77" s="1"/>
      <c r="ES77" s="2"/>
      <c r="ET77" s="2"/>
      <c r="EU77" s="2"/>
      <c r="EV77" s="2"/>
      <c r="EW77" s="2"/>
      <c r="EX77" s="7">
        <f t="shared" si="380"/>
        <v>0</v>
      </c>
      <c r="EY77" s="14">
        <f t="shared" si="381"/>
        <v>0</v>
      </c>
      <c r="EZ77" s="6">
        <f t="shared" si="382"/>
        <v>0</v>
      </c>
      <c r="FA77" s="15">
        <f t="shared" si="383"/>
        <v>0</v>
      </c>
      <c r="FB77" s="16"/>
      <c r="FC77" s="1"/>
      <c r="FD77" s="2"/>
      <c r="FE77" s="2"/>
      <c r="FF77" s="2"/>
      <c r="FG77" s="2"/>
      <c r="FH77" s="2"/>
      <c r="FI77" s="7">
        <f t="shared" si="384"/>
        <v>0</v>
      </c>
      <c r="FJ77" s="14">
        <f t="shared" si="385"/>
        <v>0</v>
      </c>
      <c r="FK77" s="6">
        <f t="shared" si="386"/>
        <v>0</v>
      </c>
      <c r="FL77" s="15">
        <f t="shared" si="387"/>
        <v>0</v>
      </c>
      <c r="FM77" s="16"/>
      <c r="FN77" s="1"/>
      <c r="FO77" s="2"/>
      <c r="FP77" s="2"/>
      <c r="FQ77" s="2"/>
      <c r="FR77" s="2"/>
      <c r="FS77" s="2"/>
      <c r="FT77" s="7">
        <f t="shared" si="388"/>
        <v>0</v>
      </c>
      <c r="FU77" s="14">
        <f t="shared" si="389"/>
        <v>0</v>
      </c>
      <c r="FV77" s="6">
        <f t="shared" si="390"/>
        <v>0</v>
      </c>
      <c r="FW77" s="15">
        <f t="shared" si="391"/>
        <v>0</v>
      </c>
      <c r="FX77" s="16"/>
      <c r="FY77" s="1"/>
      <c r="FZ77" s="2"/>
      <c r="GA77" s="2"/>
      <c r="GB77" s="2"/>
      <c r="GC77" s="2"/>
      <c r="GD77" s="2"/>
      <c r="GE77" s="7">
        <f t="shared" si="392"/>
        <v>0</v>
      </c>
      <c r="GF77" s="14">
        <f t="shared" si="393"/>
        <v>0</v>
      </c>
      <c r="GG77" s="6">
        <f t="shared" si="394"/>
        <v>0</v>
      </c>
      <c r="GH77" s="15">
        <f t="shared" si="395"/>
        <v>0</v>
      </c>
      <c r="GI77" s="16"/>
      <c r="GJ77" s="1"/>
      <c r="GK77" s="2"/>
      <c r="GL77" s="2"/>
      <c r="GM77" s="2"/>
      <c r="GN77" s="2"/>
      <c r="GO77" s="2"/>
      <c r="GP77" s="7">
        <f t="shared" si="396"/>
        <v>0</v>
      </c>
      <c r="GQ77" s="14">
        <f t="shared" si="397"/>
        <v>0</v>
      </c>
      <c r="GR77" s="6">
        <f t="shared" si="398"/>
        <v>0</v>
      </c>
      <c r="GS77" s="15">
        <f t="shared" si="399"/>
        <v>0</v>
      </c>
      <c r="GT77" s="16"/>
      <c r="GU77" s="1"/>
      <c r="GV77" s="2"/>
      <c r="GW77" s="2"/>
      <c r="GX77" s="2"/>
      <c r="GY77" s="2"/>
      <c r="GZ77" s="2"/>
      <c r="HA77" s="7">
        <f t="shared" si="400"/>
        <v>0</v>
      </c>
      <c r="HB77" s="14">
        <f t="shared" si="401"/>
        <v>0</v>
      </c>
      <c r="HC77" s="6">
        <f t="shared" si="402"/>
        <v>0</v>
      </c>
      <c r="HD77" s="15">
        <f t="shared" si="403"/>
        <v>0</v>
      </c>
      <c r="HE77" s="16"/>
      <c r="HF77" s="1"/>
      <c r="HG77" s="2"/>
      <c r="HH77" s="2"/>
      <c r="HI77" s="2"/>
      <c r="HJ77" s="2"/>
      <c r="HK77" s="2"/>
      <c r="HL77" s="7">
        <f t="shared" si="404"/>
        <v>0</v>
      </c>
      <c r="HM77" s="14">
        <f t="shared" si="405"/>
        <v>0</v>
      </c>
      <c r="HN77" s="6">
        <f t="shared" si="406"/>
        <v>0</v>
      </c>
      <c r="HO77" s="15">
        <f t="shared" si="407"/>
        <v>0</v>
      </c>
      <c r="HP77" s="16"/>
      <c r="HQ77" s="1"/>
      <c r="HR77" s="2"/>
      <c r="HS77" s="2"/>
      <c r="HT77" s="2"/>
      <c r="HU77" s="2"/>
      <c r="HV77" s="2"/>
      <c r="HW77" s="7">
        <f t="shared" si="408"/>
        <v>0</v>
      </c>
      <c r="HX77" s="14">
        <f t="shared" si="409"/>
        <v>0</v>
      </c>
      <c r="HY77" s="6">
        <f t="shared" si="410"/>
        <v>0</v>
      </c>
      <c r="HZ77" s="15">
        <f t="shared" si="411"/>
        <v>0</v>
      </c>
      <c r="IA77" s="16"/>
      <c r="IB77" s="1"/>
      <c r="IC77" s="2"/>
      <c r="ID77" s="2"/>
      <c r="IE77" s="2"/>
      <c r="IF77" s="2"/>
      <c r="IG77" s="2"/>
      <c r="IH77" s="7">
        <f t="shared" si="412"/>
        <v>0</v>
      </c>
      <c r="II77" s="14">
        <f t="shared" si="413"/>
        <v>0</v>
      </c>
      <c r="IJ77" s="6">
        <f t="shared" si="414"/>
        <v>0</v>
      </c>
      <c r="IK77" s="114">
        <f t="shared" si="415"/>
        <v>0</v>
      </c>
      <c r="IL77" s="115"/>
    </row>
    <row r="78" spans="1:246" ht="12.75" hidden="1">
      <c r="A78" s="87">
        <v>50</v>
      </c>
      <c r="B78" s="51"/>
      <c r="C78" s="51"/>
      <c r="D78" s="52"/>
      <c r="E78" s="52"/>
      <c r="F78" s="52"/>
      <c r="G78" s="43">
        <f t="shared" si="330"/>
      </c>
      <c r="H78" s="43">
        <f>IF(AND($H$2="Y",J78&gt;0,OR(AND(G78=1,G88=10),AND(G78=2,G97=20),AND(G78=3,G106=30),AND(G78=4,G115=40),AND(G78=5,G124=50),AND(G78=6,G133=60),AND(G78=7,G142=70),AND(G78=8,G151=80),AND(G78=9,G160=90),AND(G78=10,G169=100))),VLOOKUP(J78-1,SortLookup!$A$13:$B$16,2,FALSE),"")</f>
      </c>
      <c r="I78" s="88" t="str">
        <f>IF(ISNA(VLOOKUP(E78,SortLookup!$A$1:$B$5,2,FALSE))," ",VLOOKUP(E78,SortLookup!$A$1:$B$5,2,FALSE))</f>
        <v> </v>
      </c>
      <c r="J78" s="88" t="str">
        <f>IF(ISNA(VLOOKUP(F78,SortLookup!$A$7:$B$11,2,FALSE))," ",VLOOKUP(F78,SortLookup!$A$7:$B$11,2,FALSE))</f>
        <v> </v>
      </c>
      <c r="K78" s="89">
        <f t="shared" si="331"/>
        <v>0</v>
      </c>
      <c r="L78" s="90">
        <f t="shared" si="332"/>
        <v>0</v>
      </c>
      <c r="M78" s="46">
        <f t="shared" si="333"/>
        <v>0</v>
      </c>
      <c r="N78" s="63">
        <f t="shared" si="334"/>
        <v>0</v>
      </c>
      <c r="O78" s="46">
        <f t="shared" si="335"/>
        <v>0</v>
      </c>
      <c r="P78" s="71"/>
      <c r="Q78" s="71"/>
      <c r="R78" s="71"/>
      <c r="S78" s="71"/>
      <c r="T78" s="71"/>
      <c r="U78" s="71"/>
      <c r="V78" s="71"/>
      <c r="W78" s="72"/>
      <c r="X78" s="72"/>
      <c r="Y78" s="72"/>
      <c r="Z78" s="72"/>
      <c r="AA78" s="72"/>
      <c r="AB78" s="90">
        <f t="shared" si="336"/>
        <v>0</v>
      </c>
      <c r="AC78" s="63">
        <f t="shared" si="337"/>
        <v>0</v>
      </c>
      <c r="AD78" s="46">
        <f t="shared" si="338"/>
        <v>0</v>
      </c>
      <c r="AE78" s="89">
        <f t="shared" si="339"/>
        <v>0</v>
      </c>
      <c r="AF78" s="71"/>
      <c r="AG78" s="71"/>
      <c r="AH78" s="71"/>
      <c r="AI78" s="71"/>
      <c r="AJ78" s="72"/>
      <c r="AK78" s="72"/>
      <c r="AL78" s="72"/>
      <c r="AM78" s="72"/>
      <c r="AN78" s="72"/>
      <c r="AO78" s="90">
        <f t="shared" si="340"/>
        <v>0</v>
      </c>
      <c r="AP78" s="63">
        <f t="shared" si="341"/>
        <v>0</v>
      </c>
      <c r="AQ78" s="80">
        <f t="shared" si="342"/>
        <v>0</v>
      </c>
      <c r="AR78" s="109">
        <f t="shared" si="343"/>
        <v>0</v>
      </c>
      <c r="AS78" s="71"/>
      <c r="AT78" s="71"/>
      <c r="AU78" s="71"/>
      <c r="AV78" s="72"/>
      <c r="AW78" s="72"/>
      <c r="AX78" s="72"/>
      <c r="AY78" s="72"/>
      <c r="AZ78" s="72"/>
      <c r="BA78" s="90">
        <f t="shared" si="344"/>
        <v>0</v>
      </c>
      <c r="BB78" s="63">
        <f t="shared" si="345"/>
        <v>0</v>
      </c>
      <c r="BC78" s="46">
        <f t="shared" si="346"/>
        <v>0</v>
      </c>
      <c r="BD78" s="89">
        <f t="shared" si="347"/>
        <v>0</v>
      </c>
      <c r="BE78" s="71"/>
      <c r="BF78" s="71"/>
      <c r="BG78" s="71"/>
      <c r="BH78" s="72"/>
      <c r="BI78" s="72"/>
      <c r="BJ78" s="72"/>
      <c r="BK78" s="72"/>
      <c r="BL78" s="72"/>
      <c r="BM78" s="90">
        <f t="shared" si="348"/>
        <v>0</v>
      </c>
      <c r="BN78" s="63">
        <f t="shared" si="349"/>
        <v>0</v>
      </c>
      <c r="BO78" s="46">
        <f t="shared" si="350"/>
        <v>0</v>
      </c>
      <c r="BP78" s="89">
        <f t="shared" si="351"/>
        <v>0</v>
      </c>
      <c r="BQ78" s="1"/>
      <c r="BR78" s="1"/>
      <c r="BS78" s="1"/>
      <c r="BT78" s="2"/>
      <c r="BU78" s="2"/>
      <c r="BV78" s="2"/>
      <c r="BW78" s="2"/>
      <c r="BX78" s="2"/>
      <c r="BY78" s="7">
        <f t="shared" si="352"/>
        <v>0</v>
      </c>
      <c r="BZ78" s="14">
        <f t="shared" si="353"/>
        <v>0</v>
      </c>
      <c r="CA78" s="6">
        <f t="shared" si="354"/>
        <v>0</v>
      </c>
      <c r="CB78" s="15">
        <f t="shared" si="355"/>
        <v>0</v>
      </c>
      <c r="CC78" s="16"/>
      <c r="CD78" s="1"/>
      <c r="CE78" s="2"/>
      <c r="CF78" s="2"/>
      <c r="CG78" s="2"/>
      <c r="CH78" s="2"/>
      <c r="CI78" s="2"/>
      <c r="CJ78" s="7">
        <f t="shared" si="356"/>
        <v>0</v>
      </c>
      <c r="CK78" s="14">
        <f t="shared" si="357"/>
        <v>0</v>
      </c>
      <c r="CL78" s="6">
        <f t="shared" si="358"/>
        <v>0</v>
      </c>
      <c r="CM78" s="15">
        <f t="shared" si="359"/>
        <v>0</v>
      </c>
      <c r="CN78" s="16"/>
      <c r="CO78" s="1"/>
      <c r="CP78" s="2"/>
      <c r="CQ78" s="2"/>
      <c r="CR78" s="2"/>
      <c r="CS78" s="2"/>
      <c r="CT78" s="2"/>
      <c r="CU78" s="7">
        <f t="shared" si="360"/>
        <v>0</v>
      </c>
      <c r="CV78" s="14">
        <f t="shared" si="361"/>
        <v>0</v>
      </c>
      <c r="CW78" s="6">
        <f t="shared" si="362"/>
        <v>0</v>
      </c>
      <c r="CX78" s="15">
        <f t="shared" si="363"/>
        <v>0</v>
      </c>
      <c r="CY78" s="16"/>
      <c r="CZ78" s="1"/>
      <c r="DA78" s="2"/>
      <c r="DB78" s="2"/>
      <c r="DC78" s="2"/>
      <c r="DD78" s="2"/>
      <c r="DE78" s="2"/>
      <c r="DF78" s="7">
        <f t="shared" si="364"/>
        <v>0</v>
      </c>
      <c r="DG78" s="14">
        <f t="shared" si="365"/>
        <v>0</v>
      </c>
      <c r="DH78" s="6">
        <f t="shared" si="366"/>
        <v>0</v>
      </c>
      <c r="DI78" s="15">
        <f t="shared" si="367"/>
        <v>0</v>
      </c>
      <c r="DJ78" s="16"/>
      <c r="DK78" s="1"/>
      <c r="DL78" s="2"/>
      <c r="DM78" s="2"/>
      <c r="DN78" s="2"/>
      <c r="DO78" s="2"/>
      <c r="DP78" s="2"/>
      <c r="DQ78" s="7">
        <f t="shared" si="368"/>
        <v>0</v>
      </c>
      <c r="DR78" s="14">
        <f t="shared" si="369"/>
        <v>0</v>
      </c>
      <c r="DS78" s="6">
        <f t="shared" si="370"/>
        <v>0</v>
      </c>
      <c r="DT78" s="15">
        <f t="shared" si="371"/>
        <v>0</v>
      </c>
      <c r="DU78" s="16"/>
      <c r="DV78" s="1"/>
      <c r="DW78" s="2"/>
      <c r="DX78" s="2"/>
      <c r="DY78" s="2"/>
      <c r="DZ78" s="2"/>
      <c r="EA78" s="2"/>
      <c r="EB78" s="7">
        <f t="shared" si="372"/>
        <v>0</v>
      </c>
      <c r="EC78" s="14">
        <f t="shared" si="373"/>
        <v>0</v>
      </c>
      <c r="ED78" s="6">
        <f t="shared" si="374"/>
        <v>0</v>
      </c>
      <c r="EE78" s="15">
        <f t="shared" si="375"/>
        <v>0</v>
      </c>
      <c r="EF78" s="16"/>
      <c r="EG78" s="1"/>
      <c r="EH78" s="2"/>
      <c r="EI78" s="2"/>
      <c r="EJ78" s="2"/>
      <c r="EK78" s="2"/>
      <c r="EL78" s="2"/>
      <c r="EM78" s="7">
        <f t="shared" si="376"/>
        <v>0</v>
      </c>
      <c r="EN78" s="14">
        <f t="shared" si="377"/>
        <v>0</v>
      </c>
      <c r="EO78" s="6">
        <f t="shared" si="378"/>
        <v>0</v>
      </c>
      <c r="EP78" s="15">
        <f t="shared" si="379"/>
        <v>0</v>
      </c>
      <c r="EQ78" s="16"/>
      <c r="ER78" s="1"/>
      <c r="ES78" s="2"/>
      <c r="ET78" s="2"/>
      <c r="EU78" s="2"/>
      <c r="EV78" s="2"/>
      <c r="EW78" s="2"/>
      <c r="EX78" s="7">
        <f t="shared" si="380"/>
        <v>0</v>
      </c>
      <c r="EY78" s="14">
        <f t="shared" si="381"/>
        <v>0</v>
      </c>
      <c r="EZ78" s="6">
        <f t="shared" si="382"/>
        <v>0</v>
      </c>
      <c r="FA78" s="15">
        <f t="shared" si="383"/>
        <v>0</v>
      </c>
      <c r="FB78" s="16"/>
      <c r="FC78" s="1"/>
      <c r="FD78" s="2"/>
      <c r="FE78" s="2"/>
      <c r="FF78" s="2"/>
      <c r="FG78" s="2"/>
      <c r="FH78" s="2"/>
      <c r="FI78" s="7">
        <f t="shared" si="384"/>
        <v>0</v>
      </c>
      <c r="FJ78" s="14">
        <f t="shared" si="385"/>
        <v>0</v>
      </c>
      <c r="FK78" s="6">
        <f t="shared" si="386"/>
        <v>0</v>
      </c>
      <c r="FL78" s="15">
        <f t="shared" si="387"/>
        <v>0</v>
      </c>
      <c r="FM78" s="16"/>
      <c r="FN78" s="1"/>
      <c r="FO78" s="2"/>
      <c r="FP78" s="2"/>
      <c r="FQ78" s="2"/>
      <c r="FR78" s="2"/>
      <c r="FS78" s="2"/>
      <c r="FT78" s="7">
        <f t="shared" si="388"/>
        <v>0</v>
      </c>
      <c r="FU78" s="14">
        <f t="shared" si="389"/>
        <v>0</v>
      </c>
      <c r="FV78" s="6">
        <f t="shared" si="390"/>
        <v>0</v>
      </c>
      <c r="FW78" s="15">
        <f t="shared" si="391"/>
        <v>0</v>
      </c>
      <c r="FX78" s="16"/>
      <c r="FY78" s="1"/>
      <c r="FZ78" s="2"/>
      <c r="GA78" s="2"/>
      <c r="GB78" s="2"/>
      <c r="GC78" s="2"/>
      <c r="GD78" s="2"/>
      <c r="GE78" s="7">
        <f t="shared" si="392"/>
        <v>0</v>
      </c>
      <c r="GF78" s="14">
        <f t="shared" si="393"/>
        <v>0</v>
      </c>
      <c r="GG78" s="6">
        <f t="shared" si="394"/>
        <v>0</v>
      </c>
      <c r="GH78" s="15">
        <f t="shared" si="395"/>
        <v>0</v>
      </c>
      <c r="GI78" s="16"/>
      <c r="GJ78" s="1"/>
      <c r="GK78" s="2"/>
      <c r="GL78" s="2"/>
      <c r="GM78" s="2"/>
      <c r="GN78" s="2"/>
      <c r="GO78" s="2"/>
      <c r="GP78" s="7">
        <f t="shared" si="396"/>
        <v>0</v>
      </c>
      <c r="GQ78" s="14">
        <f t="shared" si="397"/>
        <v>0</v>
      </c>
      <c r="GR78" s="6">
        <f t="shared" si="398"/>
        <v>0</v>
      </c>
      <c r="GS78" s="15">
        <f t="shared" si="399"/>
        <v>0</v>
      </c>
      <c r="GT78" s="16"/>
      <c r="GU78" s="1"/>
      <c r="GV78" s="2"/>
      <c r="GW78" s="2"/>
      <c r="GX78" s="2"/>
      <c r="GY78" s="2"/>
      <c r="GZ78" s="2"/>
      <c r="HA78" s="7">
        <f t="shared" si="400"/>
        <v>0</v>
      </c>
      <c r="HB78" s="14">
        <f t="shared" si="401"/>
        <v>0</v>
      </c>
      <c r="HC78" s="6">
        <f t="shared" si="402"/>
        <v>0</v>
      </c>
      <c r="HD78" s="15">
        <f t="shared" si="403"/>
        <v>0</v>
      </c>
      <c r="HE78" s="16"/>
      <c r="HF78" s="1"/>
      <c r="HG78" s="2"/>
      <c r="HH78" s="2"/>
      <c r="HI78" s="2"/>
      <c r="HJ78" s="2"/>
      <c r="HK78" s="2"/>
      <c r="HL78" s="7">
        <f t="shared" si="404"/>
        <v>0</v>
      </c>
      <c r="HM78" s="14">
        <f t="shared" si="405"/>
        <v>0</v>
      </c>
      <c r="HN78" s="6">
        <f t="shared" si="406"/>
        <v>0</v>
      </c>
      <c r="HO78" s="15">
        <f t="shared" si="407"/>
        <v>0</v>
      </c>
      <c r="HP78" s="16"/>
      <c r="HQ78" s="1"/>
      <c r="HR78" s="2"/>
      <c r="HS78" s="2"/>
      <c r="HT78" s="2"/>
      <c r="HU78" s="2"/>
      <c r="HV78" s="2"/>
      <c r="HW78" s="7">
        <f t="shared" si="408"/>
        <v>0</v>
      </c>
      <c r="HX78" s="14">
        <f t="shared" si="409"/>
        <v>0</v>
      </c>
      <c r="HY78" s="6">
        <f t="shared" si="410"/>
        <v>0</v>
      </c>
      <c r="HZ78" s="15">
        <f t="shared" si="411"/>
        <v>0</v>
      </c>
      <c r="IA78" s="16"/>
      <c r="IB78" s="1"/>
      <c r="IC78" s="2"/>
      <c r="ID78" s="2"/>
      <c r="IE78" s="2"/>
      <c r="IF78" s="2"/>
      <c r="IG78" s="2"/>
      <c r="IH78" s="7">
        <f t="shared" si="412"/>
        <v>0</v>
      </c>
      <c r="II78" s="14">
        <f t="shared" si="413"/>
        <v>0</v>
      </c>
      <c r="IJ78" s="6">
        <f t="shared" si="414"/>
        <v>0</v>
      </c>
      <c r="IK78" s="114">
        <f t="shared" si="415"/>
        <v>0</v>
      </c>
      <c r="IL78" s="115"/>
    </row>
    <row r="79" spans="1:246" ht="12.75" hidden="1">
      <c r="A79" s="85">
        <v>51</v>
      </c>
      <c r="P79" s="4">
        <v>0</v>
      </c>
      <c r="AF79" s="86"/>
      <c r="AG79" s="4"/>
      <c r="AH79" s="4"/>
      <c r="AJ79" s="4"/>
      <c r="AK79" s="4"/>
      <c r="AL79" s="4"/>
      <c r="AM79" s="4"/>
      <c r="AN79" s="4"/>
      <c r="AQ79" s="113"/>
      <c r="AR79" s="4"/>
      <c r="BE79" s="4"/>
      <c r="BF79" s="4"/>
      <c r="BH79" s="4"/>
      <c r="BI79" s="4"/>
      <c r="BJ79" s="4"/>
      <c r="BK79" s="4"/>
      <c r="BL79" s="4"/>
      <c r="BO79" s="4"/>
      <c r="BP79" s="4"/>
      <c r="IL79" s="115"/>
    </row>
    <row r="80" spans="1:246" ht="12.75" hidden="1">
      <c r="A80" s="53">
        <v>52</v>
      </c>
      <c r="AQ80" s="113"/>
      <c r="IL80" s="115"/>
    </row>
    <row r="81" spans="1:246" ht="13.5" hidden="1" thickBot="1">
      <c r="A81" s="125">
        <v>53</v>
      </c>
      <c r="AQ81" s="113"/>
      <c r="IL81" s="115"/>
    </row>
    <row r="82" spans="1:68" s="4" customFormat="1" ht="13.5" hidden="1" thickTop="1">
      <c r="A82" s="154"/>
      <c r="B82" s="170" t="s">
        <v>103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</row>
    <row r="83" spans="1:16" s="4" customFormat="1" ht="13.5" thickTop="1">
      <c r="A83" s="154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</row>
    <row r="84" spans="1:15" s="4" customFormat="1" ht="12.75">
      <c r="A84" s="5"/>
      <c r="B84" s="169" t="s">
        <v>102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</row>
    <row r="85" spans="1:245" s="4" customFormat="1" ht="12.75" hidden="1">
      <c r="A85" s="5"/>
      <c r="B85" s="169" t="s">
        <v>101</v>
      </c>
      <c r="C85" s="169"/>
      <c r="D85" s="169"/>
      <c r="E85" s="169"/>
      <c r="G85" s="13"/>
      <c r="H85" s="13"/>
      <c r="I85" s="13"/>
      <c r="J85" s="13"/>
      <c r="K85" s="13"/>
      <c r="AF85"/>
      <c r="AG85"/>
      <c r="AH85"/>
      <c r="AJ85"/>
      <c r="AK85"/>
      <c r="AL85"/>
      <c r="AM85"/>
      <c r="AN85"/>
      <c r="AQ85"/>
      <c r="AR85"/>
      <c r="AS85"/>
      <c r="AT85"/>
      <c r="AU85"/>
      <c r="AV85"/>
      <c r="AW85"/>
      <c r="AX85"/>
      <c r="AY85"/>
      <c r="AZ85"/>
      <c r="BC85"/>
      <c r="BD85"/>
      <c r="BE85"/>
      <c r="BF85"/>
      <c r="BH85"/>
      <c r="BI85"/>
      <c r="BJ85"/>
      <c r="BK85"/>
      <c r="BL85"/>
      <c r="BO85"/>
      <c r="BP85"/>
      <c r="BQ85"/>
      <c r="BR85"/>
      <c r="BS85"/>
      <c r="BT85"/>
      <c r="BU85"/>
      <c r="BV85"/>
      <c r="BW85"/>
      <c r="BX85"/>
      <c r="CA85"/>
      <c r="CB85"/>
      <c r="CC85"/>
      <c r="CD85"/>
      <c r="CE85"/>
      <c r="CF85"/>
      <c r="CG85"/>
      <c r="CH85"/>
      <c r="CI85"/>
      <c r="CL85"/>
      <c r="CM85"/>
      <c r="CN85"/>
      <c r="CO85"/>
      <c r="CP85"/>
      <c r="CQ85"/>
      <c r="CR85"/>
      <c r="CS85"/>
      <c r="CT85"/>
      <c r="CW85"/>
      <c r="CX85"/>
      <c r="CY85"/>
      <c r="CZ85"/>
      <c r="DA85"/>
      <c r="DB85"/>
      <c r="DC85"/>
      <c r="DD85"/>
      <c r="DE85"/>
      <c r="DH85"/>
      <c r="DI85"/>
      <c r="DJ85"/>
      <c r="DK85"/>
      <c r="DL85"/>
      <c r="DM85"/>
      <c r="DN85"/>
      <c r="DO85"/>
      <c r="DP85"/>
      <c r="DS85"/>
      <c r="DT85"/>
      <c r="DU85"/>
      <c r="DV85"/>
      <c r="DW85"/>
      <c r="DX85"/>
      <c r="DY85"/>
      <c r="DZ85"/>
      <c r="EA85"/>
      <c r="ED85"/>
      <c r="EE85"/>
      <c r="EF85"/>
      <c r="EG85"/>
      <c r="EH85"/>
      <c r="EI85"/>
      <c r="EJ85"/>
      <c r="EK85"/>
      <c r="EL85"/>
      <c r="EO85"/>
      <c r="EP85"/>
      <c r="EQ85"/>
      <c r="ER85"/>
      <c r="ES85"/>
      <c r="ET85"/>
      <c r="EU85"/>
      <c r="EV85"/>
      <c r="EW85"/>
      <c r="EZ85"/>
      <c r="FA85"/>
      <c r="FB85"/>
      <c r="FC85"/>
      <c r="FD85"/>
      <c r="FE85"/>
      <c r="FF85"/>
      <c r="FG85"/>
      <c r="FH85"/>
      <c r="FK85"/>
      <c r="FL85"/>
      <c r="FM85"/>
      <c r="FN85"/>
      <c r="FO85"/>
      <c r="FP85"/>
      <c r="FQ85"/>
      <c r="FR85"/>
      <c r="FS85"/>
      <c r="FV85"/>
      <c r="FW85"/>
      <c r="FX85"/>
      <c r="FY85"/>
      <c r="FZ85"/>
      <c r="GA85"/>
      <c r="GB85"/>
      <c r="GC85"/>
      <c r="GD85"/>
      <c r="GG85"/>
      <c r="GH85"/>
      <c r="GI85"/>
      <c r="GJ85"/>
      <c r="GK85"/>
      <c r="GL85"/>
      <c r="GM85"/>
      <c r="GN85"/>
      <c r="GO85"/>
      <c r="GR85"/>
      <c r="GS85"/>
      <c r="GT85"/>
      <c r="GU85"/>
      <c r="GV85"/>
      <c r="GW85"/>
      <c r="GX85"/>
      <c r="GY85"/>
      <c r="GZ85"/>
      <c r="HC85"/>
      <c r="HD85"/>
      <c r="HE85"/>
      <c r="HF85"/>
      <c r="HG85"/>
      <c r="HH85"/>
      <c r="HI85"/>
      <c r="HJ85"/>
      <c r="HK85"/>
      <c r="HN85"/>
      <c r="HO85"/>
      <c r="HP85"/>
      <c r="HQ85"/>
      <c r="HR85"/>
      <c r="HS85"/>
      <c r="HT85"/>
      <c r="HU85"/>
      <c r="HV85"/>
      <c r="HY85"/>
      <c r="HZ85"/>
      <c r="IA85"/>
      <c r="IB85"/>
      <c r="IC85"/>
      <c r="ID85"/>
      <c r="IE85"/>
      <c r="IF85"/>
      <c r="IG85"/>
      <c r="IJ85"/>
      <c r="IK85"/>
    </row>
    <row r="86" ht="12.75">
      <c r="IL86" s="4"/>
    </row>
    <row r="87" ht="12.75">
      <c r="IL87" s="4"/>
    </row>
    <row r="88" ht="12.75">
      <c r="IL88" s="4"/>
    </row>
    <row r="89" ht="12.75">
      <c r="A89" s="5">
        <v>1</v>
      </c>
    </row>
  </sheetData>
  <sheetProtection sheet="1" objects="1" scenarios="1" selectLockedCells="1"/>
  <mergeCells count="26">
    <mergeCell ref="GT1:HD1"/>
    <mergeCell ref="HE1:HO1"/>
    <mergeCell ref="AS1:BD1"/>
    <mergeCell ref="IA1:IK1"/>
    <mergeCell ref="HP1:HZ1"/>
    <mergeCell ref="GI1:GS1"/>
    <mergeCell ref="FM1:FW1"/>
    <mergeCell ref="FX1:GH1"/>
    <mergeCell ref="BE1:BP1"/>
    <mergeCell ref="BQ1:CB1"/>
    <mergeCell ref="EQ1:FA1"/>
    <mergeCell ref="FB1:FL1"/>
    <mergeCell ref="AF1:AR1"/>
    <mergeCell ref="I1:J1"/>
    <mergeCell ref="K1:O1"/>
    <mergeCell ref="P1:AE1"/>
    <mergeCell ref="DU1:EE1"/>
    <mergeCell ref="EF1:EP1"/>
    <mergeCell ref="CC1:CM1"/>
    <mergeCell ref="CN1:CX1"/>
    <mergeCell ref="CY1:DI1"/>
    <mergeCell ref="DJ1:DT1"/>
    <mergeCell ref="B85:E85"/>
    <mergeCell ref="B82:P82"/>
    <mergeCell ref="B84:O84"/>
    <mergeCell ref="A1:F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52" max="30" man="1"/>
  </rowBreaks>
  <colBreaks count="11" manualBreakCount="11">
    <brk id="15" max="85" man="1"/>
    <brk id="31" max="78" man="1"/>
    <brk id="44" max="78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88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53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60</v>
      </c>
      <c r="C17" t="s">
        <v>61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89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63</v>
      </c>
    </row>
    <row r="5" s="17" customFormat="1" ht="12.75">
      <c r="A5" s="18" t="s">
        <v>64</v>
      </c>
    </row>
    <row r="6" s="17" customFormat="1" ht="12.75" customHeight="1">
      <c r="A6" s="18"/>
    </row>
    <row r="7" ht="12.75">
      <c r="A7" s="18" t="s">
        <v>65</v>
      </c>
    </row>
    <row r="8" ht="12.75">
      <c r="A8" s="18" t="s">
        <v>66</v>
      </c>
    </row>
    <row r="9" ht="12.75">
      <c r="A9" s="18" t="s">
        <v>67</v>
      </c>
    </row>
    <row r="10" ht="12.75">
      <c r="A10" s="18" t="s">
        <v>68</v>
      </c>
    </row>
    <row r="11" ht="12.75">
      <c r="A11" s="18" t="s">
        <v>69</v>
      </c>
    </row>
    <row r="12" ht="12.75">
      <c r="A12" s="18" t="s">
        <v>70</v>
      </c>
    </row>
    <row r="13" ht="12.75">
      <c r="A13" s="18" t="s">
        <v>71</v>
      </c>
    </row>
    <row r="14" ht="12.75">
      <c r="A14" s="18" t="s">
        <v>72</v>
      </c>
    </row>
    <row r="15" ht="12.75">
      <c r="A15" s="18"/>
    </row>
    <row r="16" ht="27" customHeight="1">
      <c r="A16" s="18" t="s">
        <v>77</v>
      </c>
    </row>
    <row r="17" ht="12.75">
      <c r="A17" s="18"/>
    </row>
    <row r="18" ht="12.75">
      <c r="A18" s="18"/>
    </row>
    <row r="19" ht="25.5">
      <c r="A19" s="24" t="s">
        <v>86</v>
      </c>
    </row>
    <row r="20" ht="12.75">
      <c r="A20" s="24"/>
    </row>
    <row r="21" ht="12.75">
      <c r="A21" s="17"/>
    </row>
    <row r="22" ht="12.75">
      <c r="A22" s="25" t="s">
        <v>78</v>
      </c>
    </row>
    <row r="23" ht="12.75">
      <c r="A23" s="18" t="s">
        <v>65</v>
      </c>
    </row>
    <row r="24" ht="12.75">
      <c r="A24" s="17" t="s">
        <v>79</v>
      </c>
    </row>
    <row r="25" ht="12.75">
      <c r="A25" s="17" t="s">
        <v>85</v>
      </c>
    </row>
    <row r="26" ht="12.75">
      <c r="A26" s="17" t="s">
        <v>80</v>
      </c>
    </row>
    <row r="27" ht="12.75">
      <c r="A27" s="17" t="s">
        <v>81</v>
      </c>
    </row>
    <row r="28" ht="12.75">
      <c r="A28" s="17" t="s">
        <v>82</v>
      </c>
    </row>
    <row r="29" ht="12.75">
      <c r="A29" s="17" t="s">
        <v>87</v>
      </c>
    </row>
    <row r="30" ht="12.75">
      <c r="A30" s="17" t="s">
        <v>83</v>
      </c>
    </row>
    <row r="31" ht="12.75">
      <c r="A31" s="17" t="s">
        <v>84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2010-03-16T00:10:20Z</cp:lastPrinted>
  <dcterms:created xsi:type="dcterms:W3CDTF">2001-08-02T04:21:03Z</dcterms:created>
  <dcterms:modified xsi:type="dcterms:W3CDTF">2010-03-16T00:20:32Z</dcterms:modified>
  <cp:category/>
  <cp:version/>
  <cp:contentType/>
  <cp:contentStatus/>
</cp:coreProperties>
</file>