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bookViews>
    <workbookView xWindow="0" yWindow="0" windowWidth="23040" windowHeight="910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Scoresheet!$A$1:$IL$43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I6" i="1" l="1"/>
  <c r="J6" i="1"/>
  <c r="O6" i="1"/>
  <c r="N6" i="1" s="1"/>
  <c r="AB6" i="1"/>
  <c r="AC6" i="1"/>
  <c r="AD6" i="1"/>
  <c r="AO6" i="1"/>
  <c r="AP6" i="1"/>
  <c r="AQ6" i="1"/>
  <c r="BA6" i="1"/>
  <c r="BB6" i="1"/>
  <c r="BC6" i="1"/>
  <c r="BL6" i="1"/>
  <c r="BM6" i="1"/>
  <c r="BN6" i="1"/>
  <c r="BY6" i="1"/>
  <c r="BZ6" i="1"/>
  <c r="CA6" i="1"/>
  <c r="CJ6" i="1"/>
  <c r="CK6" i="1"/>
  <c r="CL6" i="1"/>
  <c r="CM6" i="1" l="1"/>
  <c r="AR6" i="1"/>
  <c r="BD6" i="1"/>
  <c r="M6" i="1"/>
  <c r="BO6" i="1"/>
  <c r="CB6" i="1"/>
  <c r="L6" i="1"/>
  <c r="K6" i="1" s="1"/>
  <c r="AE6" i="1"/>
  <c r="G6" i="1"/>
  <c r="H6" i="1" s="1"/>
  <c r="I15" i="1"/>
  <c r="J15" i="1"/>
  <c r="O15" i="1"/>
  <c r="N15" i="1" s="1"/>
  <c r="AB15" i="1"/>
  <c r="AC15" i="1"/>
  <c r="AD15" i="1"/>
  <c r="AO15" i="1"/>
  <c r="AP15" i="1"/>
  <c r="AQ15" i="1"/>
  <c r="BA15" i="1"/>
  <c r="BB15" i="1"/>
  <c r="BC15" i="1"/>
  <c r="BL15" i="1"/>
  <c r="BM15" i="1"/>
  <c r="BN15" i="1"/>
  <c r="BY15" i="1"/>
  <c r="BZ15" i="1"/>
  <c r="CA15" i="1"/>
  <c r="I20" i="1"/>
  <c r="J20" i="1"/>
  <c r="O20" i="1"/>
  <c r="N20" i="1" s="1"/>
  <c r="AB20" i="1"/>
  <c r="AC20" i="1"/>
  <c r="AD20" i="1"/>
  <c r="AO20" i="1"/>
  <c r="AP20" i="1"/>
  <c r="AQ20" i="1"/>
  <c r="BA20" i="1"/>
  <c r="BB20" i="1"/>
  <c r="BC20" i="1"/>
  <c r="BL20" i="1"/>
  <c r="BM20" i="1"/>
  <c r="BN20" i="1"/>
  <c r="BY20" i="1"/>
  <c r="BZ20" i="1"/>
  <c r="CA20" i="1"/>
  <c r="I21" i="1"/>
  <c r="J21" i="1"/>
  <c r="O21" i="1"/>
  <c r="N21" i="1" s="1"/>
  <c r="AB21" i="1"/>
  <c r="AC21" i="1"/>
  <c r="AD21" i="1"/>
  <c r="AO21" i="1"/>
  <c r="AP21" i="1"/>
  <c r="AQ21" i="1"/>
  <c r="BA21" i="1"/>
  <c r="BB21" i="1"/>
  <c r="BC21" i="1"/>
  <c r="BL21" i="1"/>
  <c r="BM21" i="1"/>
  <c r="BN21" i="1"/>
  <c r="BY21" i="1"/>
  <c r="BZ21" i="1"/>
  <c r="CA21" i="1"/>
  <c r="I22" i="1"/>
  <c r="J22" i="1"/>
  <c r="O22" i="1"/>
  <c r="N22" i="1" s="1"/>
  <c r="AB22" i="1"/>
  <c r="AC22" i="1"/>
  <c r="AD22" i="1"/>
  <c r="AO22" i="1"/>
  <c r="AP22" i="1"/>
  <c r="AQ22" i="1"/>
  <c r="BA22" i="1"/>
  <c r="BB22" i="1"/>
  <c r="BC22" i="1"/>
  <c r="BL22" i="1"/>
  <c r="BM22" i="1"/>
  <c r="BN22" i="1"/>
  <c r="BY22" i="1"/>
  <c r="BZ22" i="1"/>
  <c r="CA22" i="1"/>
  <c r="I23" i="1"/>
  <c r="J23" i="1"/>
  <c r="O23" i="1"/>
  <c r="N23" i="1" s="1"/>
  <c r="AB23" i="1"/>
  <c r="AC23" i="1"/>
  <c r="AD23" i="1"/>
  <c r="AO23" i="1"/>
  <c r="AP23" i="1"/>
  <c r="AQ23" i="1"/>
  <c r="BA23" i="1"/>
  <c r="BB23" i="1"/>
  <c r="BC23" i="1"/>
  <c r="BL23" i="1"/>
  <c r="BM23" i="1"/>
  <c r="BN23" i="1"/>
  <c r="BY23" i="1"/>
  <c r="BZ23" i="1"/>
  <c r="CA23" i="1"/>
  <c r="I24" i="1"/>
  <c r="J24" i="1"/>
  <c r="O24" i="1"/>
  <c r="N24" i="1" s="1"/>
  <c r="AB24" i="1"/>
  <c r="AC24" i="1"/>
  <c r="AD24" i="1"/>
  <c r="AO24" i="1"/>
  <c r="AP24" i="1"/>
  <c r="AQ24" i="1"/>
  <c r="BA24" i="1"/>
  <c r="BB24" i="1"/>
  <c r="BC24" i="1"/>
  <c r="BL24" i="1"/>
  <c r="BM24" i="1"/>
  <c r="BN24" i="1"/>
  <c r="BY24" i="1"/>
  <c r="BZ24" i="1"/>
  <c r="CA24" i="1"/>
  <c r="I25" i="1"/>
  <c r="J25" i="1"/>
  <c r="O25" i="1"/>
  <c r="N25" i="1" s="1"/>
  <c r="AB25" i="1"/>
  <c r="AC25" i="1"/>
  <c r="AD25" i="1"/>
  <c r="AO25" i="1"/>
  <c r="AP25" i="1"/>
  <c r="AQ25" i="1"/>
  <c r="BA25" i="1"/>
  <c r="BB25" i="1"/>
  <c r="BC25" i="1"/>
  <c r="BL25" i="1"/>
  <c r="BM25" i="1"/>
  <c r="BN25" i="1"/>
  <c r="BY25" i="1"/>
  <c r="BZ25" i="1"/>
  <c r="CA25" i="1"/>
  <c r="I26" i="1"/>
  <c r="J26" i="1"/>
  <c r="O26" i="1"/>
  <c r="N26" i="1" s="1"/>
  <c r="AB26" i="1"/>
  <c r="AC26" i="1"/>
  <c r="AD26" i="1"/>
  <c r="AO26" i="1"/>
  <c r="AP26" i="1"/>
  <c r="AQ26" i="1"/>
  <c r="BA26" i="1"/>
  <c r="BB26" i="1"/>
  <c r="BC26" i="1"/>
  <c r="BL26" i="1"/>
  <c r="BM26" i="1"/>
  <c r="BN26" i="1"/>
  <c r="BY26" i="1"/>
  <c r="BZ26" i="1"/>
  <c r="CA26" i="1"/>
  <c r="I27" i="1"/>
  <c r="J27" i="1"/>
  <c r="O27" i="1"/>
  <c r="N27" i="1" s="1"/>
  <c r="AB27" i="1"/>
  <c r="AC27" i="1"/>
  <c r="AD27" i="1"/>
  <c r="AO27" i="1"/>
  <c r="AP27" i="1"/>
  <c r="AQ27" i="1"/>
  <c r="BA27" i="1"/>
  <c r="BB27" i="1"/>
  <c r="BC27" i="1"/>
  <c r="BL27" i="1"/>
  <c r="BM27" i="1"/>
  <c r="BN27" i="1"/>
  <c r="BY27" i="1"/>
  <c r="BZ27" i="1"/>
  <c r="CA27" i="1"/>
  <c r="I17" i="1"/>
  <c r="J17" i="1"/>
  <c r="O17" i="1"/>
  <c r="N17" i="1" s="1"/>
  <c r="AB17" i="1"/>
  <c r="AC17" i="1"/>
  <c r="AD17" i="1"/>
  <c r="AO17" i="1"/>
  <c r="AP17" i="1"/>
  <c r="AQ17" i="1"/>
  <c r="BA17" i="1"/>
  <c r="BB17" i="1"/>
  <c r="BC17" i="1"/>
  <c r="BL17" i="1"/>
  <c r="BM17" i="1"/>
  <c r="BN17" i="1"/>
  <c r="BY17" i="1"/>
  <c r="BZ17" i="1"/>
  <c r="CA17" i="1"/>
  <c r="BO17" i="1" l="1"/>
  <c r="G24" i="1"/>
  <c r="H24" i="1" s="1"/>
  <c r="BO24" i="1"/>
  <c r="AR23" i="1"/>
  <c r="BD27" i="1"/>
  <c r="CB24" i="1"/>
  <c r="BD21" i="1"/>
  <c r="BO20" i="1"/>
  <c r="G20" i="1"/>
  <c r="BD20" i="1"/>
  <c r="CB25" i="1"/>
  <c r="AE25" i="1"/>
  <c r="AR24" i="1"/>
  <c r="AR22" i="1"/>
  <c r="CB20" i="1"/>
  <c r="AE20" i="1"/>
  <c r="BO15" i="1"/>
  <c r="BD26" i="1"/>
  <c r="M26" i="1"/>
  <c r="BD24" i="1"/>
  <c r="CB23" i="1"/>
  <c r="M22" i="1"/>
  <c r="AR20" i="1"/>
  <c r="G25" i="1"/>
  <c r="H25" i="1" s="1"/>
  <c r="G23" i="1"/>
  <c r="H23" i="1" s="1"/>
  <c r="G27" i="1"/>
  <c r="H27" i="1" s="1"/>
  <c r="AE23" i="1"/>
  <c r="CB22" i="1"/>
  <c r="AE22" i="1"/>
  <c r="G22" i="1"/>
  <c r="H22" i="1" s="1"/>
  <c r="AR21" i="1"/>
  <c r="M27" i="1"/>
  <c r="M21" i="1"/>
  <c r="M20" i="1"/>
  <c r="H20" i="1"/>
  <c r="BO27" i="1"/>
  <c r="L25" i="1"/>
  <c r="L24" i="1"/>
  <c r="AE27" i="1"/>
  <c r="CB26" i="1"/>
  <c r="AE26" i="1"/>
  <c r="G26" i="1"/>
  <c r="H26" i="1" s="1"/>
  <c r="BD25" i="1"/>
  <c r="AE24" i="1"/>
  <c r="BD23" i="1"/>
  <c r="M23" i="1"/>
  <c r="BD22" i="1"/>
  <c r="BO21" i="1"/>
  <c r="BO26" i="1"/>
  <c r="AR25" i="1"/>
  <c r="CB27" i="1"/>
  <c r="AR27" i="1"/>
  <c r="AR26" i="1"/>
  <c r="BO25" i="1"/>
  <c r="M25" i="1"/>
  <c r="M24" i="1"/>
  <c r="BO23" i="1"/>
  <c r="BO22" i="1"/>
  <c r="CB21" i="1"/>
  <c r="AE21" i="1"/>
  <c r="G21" i="1"/>
  <c r="H21" i="1" s="1"/>
  <c r="L20" i="1"/>
  <c r="CB15" i="1"/>
  <c r="BD15" i="1"/>
  <c r="M15" i="1"/>
  <c r="AR15" i="1"/>
  <c r="L15" i="1"/>
  <c r="AE15" i="1"/>
  <c r="G15" i="1"/>
  <c r="H15" i="1" s="1"/>
  <c r="CB17" i="1"/>
  <c r="BD17" i="1"/>
  <c r="M17" i="1"/>
  <c r="AR17" i="1"/>
  <c r="L17" i="1"/>
  <c r="AE17" i="1"/>
  <c r="G17" i="1"/>
  <c r="H17" i="1" s="1"/>
  <c r="L27" i="1"/>
  <c r="L23" i="1"/>
  <c r="L26" i="1"/>
  <c r="L22" i="1"/>
  <c r="L21" i="1"/>
  <c r="BY4" i="1"/>
  <c r="BZ4" i="1"/>
  <c r="CA4" i="1"/>
  <c r="BY12" i="1"/>
  <c r="BZ12" i="1"/>
  <c r="CA12" i="1"/>
  <c r="BY10" i="1"/>
  <c r="BZ10" i="1"/>
  <c r="CA10" i="1"/>
  <c r="BY11" i="1"/>
  <c r="BZ11" i="1"/>
  <c r="CA11" i="1"/>
  <c r="BY9" i="1"/>
  <c r="BZ9" i="1"/>
  <c r="CA9" i="1"/>
  <c r="BY8" i="1"/>
  <c r="BZ8" i="1"/>
  <c r="CA8" i="1"/>
  <c r="BY3" i="1"/>
  <c r="BZ3" i="1"/>
  <c r="CA3" i="1"/>
  <c r="BY7" i="1"/>
  <c r="BZ7" i="1"/>
  <c r="CA7" i="1"/>
  <c r="BY14" i="1"/>
  <c r="BZ14" i="1"/>
  <c r="CA14" i="1"/>
  <c r="BY19" i="1"/>
  <c r="BZ19" i="1"/>
  <c r="CA19" i="1"/>
  <c r="BY18" i="1"/>
  <c r="BZ18" i="1"/>
  <c r="CA18" i="1"/>
  <c r="BY13" i="1"/>
  <c r="BZ13" i="1"/>
  <c r="CA13" i="1"/>
  <c r="BY5" i="1"/>
  <c r="BZ5" i="1"/>
  <c r="CA5" i="1"/>
  <c r="BY16" i="1"/>
  <c r="BZ16" i="1"/>
  <c r="CA16" i="1"/>
  <c r="BY28" i="1"/>
  <c r="BZ28" i="1"/>
  <c r="CA28" i="1"/>
  <c r="BY29" i="1"/>
  <c r="BZ29" i="1"/>
  <c r="CA29" i="1"/>
  <c r="BY30" i="1"/>
  <c r="BZ30" i="1"/>
  <c r="CA30" i="1"/>
  <c r="BY31" i="1"/>
  <c r="BZ31" i="1"/>
  <c r="CA31" i="1"/>
  <c r="BA4" i="1"/>
  <c r="BB4" i="1"/>
  <c r="BC4" i="1"/>
  <c r="BA12" i="1"/>
  <c r="BB12" i="1"/>
  <c r="BC12" i="1"/>
  <c r="BA10" i="1"/>
  <c r="BB10" i="1"/>
  <c r="BC10" i="1"/>
  <c r="BA11" i="1"/>
  <c r="BB11" i="1"/>
  <c r="BC11" i="1"/>
  <c r="BA9" i="1"/>
  <c r="BB9" i="1"/>
  <c r="BC9" i="1"/>
  <c r="BA8" i="1"/>
  <c r="BB8" i="1"/>
  <c r="BC8" i="1"/>
  <c r="BA3" i="1"/>
  <c r="BB3" i="1"/>
  <c r="BC3" i="1"/>
  <c r="BA7" i="1"/>
  <c r="BB7" i="1"/>
  <c r="BC7" i="1"/>
  <c r="BA14" i="1"/>
  <c r="BB14" i="1"/>
  <c r="BC14" i="1"/>
  <c r="BA19" i="1"/>
  <c r="BB19" i="1"/>
  <c r="BC19" i="1"/>
  <c r="BA18" i="1"/>
  <c r="BB18" i="1"/>
  <c r="BC18" i="1"/>
  <c r="BA13" i="1"/>
  <c r="BB13" i="1"/>
  <c r="BC13" i="1"/>
  <c r="BA5" i="1"/>
  <c r="BB5" i="1"/>
  <c r="BC5" i="1"/>
  <c r="BA16" i="1"/>
  <c r="BB16" i="1"/>
  <c r="BC16" i="1"/>
  <c r="AO4" i="1"/>
  <c r="AP4" i="1"/>
  <c r="AQ4" i="1"/>
  <c r="AO12" i="1"/>
  <c r="AP12" i="1"/>
  <c r="AQ12" i="1"/>
  <c r="AO10" i="1"/>
  <c r="AP10" i="1"/>
  <c r="AQ10" i="1"/>
  <c r="AO11" i="1"/>
  <c r="AP11" i="1"/>
  <c r="AQ11" i="1"/>
  <c r="AO9" i="1"/>
  <c r="AP9" i="1"/>
  <c r="AQ9" i="1"/>
  <c r="AO8" i="1"/>
  <c r="AP8" i="1"/>
  <c r="AQ8" i="1"/>
  <c r="AO3" i="1"/>
  <c r="AP3" i="1"/>
  <c r="AQ3" i="1"/>
  <c r="AO7" i="1"/>
  <c r="AP7" i="1"/>
  <c r="AQ7" i="1"/>
  <c r="AO14" i="1"/>
  <c r="AP14" i="1"/>
  <c r="AQ14" i="1"/>
  <c r="AO19" i="1"/>
  <c r="AP19" i="1"/>
  <c r="AQ19" i="1"/>
  <c r="AO18" i="1"/>
  <c r="AP18" i="1"/>
  <c r="AQ18" i="1"/>
  <c r="AO13" i="1"/>
  <c r="AP13" i="1"/>
  <c r="AQ13" i="1"/>
  <c r="AO5" i="1"/>
  <c r="AP5" i="1"/>
  <c r="AQ5" i="1"/>
  <c r="AO16" i="1"/>
  <c r="AP16" i="1"/>
  <c r="AQ16" i="1"/>
  <c r="O4" i="1"/>
  <c r="N4" i="1" s="1"/>
  <c r="O12" i="1"/>
  <c r="N12" i="1" s="1"/>
  <c r="O10" i="1"/>
  <c r="N10" i="1" s="1"/>
  <c r="O11" i="1"/>
  <c r="N11" i="1" s="1"/>
  <c r="O9" i="1"/>
  <c r="N9" i="1" s="1"/>
  <c r="O8" i="1"/>
  <c r="N8" i="1" s="1"/>
  <c r="O3" i="1"/>
  <c r="N3" i="1" s="1"/>
  <c r="O7" i="1"/>
  <c r="N7" i="1" s="1"/>
  <c r="O14" i="1"/>
  <c r="N14" i="1" s="1"/>
  <c r="O19" i="1"/>
  <c r="N19" i="1" s="1"/>
  <c r="O18" i="1"/>
  <c r="N18" i="1" s="1"/>
  <c r="O13" i="1"/>
  <c r="N13" i="1" s="1"/>
  <c r="O5" i="1"/>
  <c r="N5" i="1" s="1"/>
  <c r="O16" i="1"/>
  <c r="N16" i="1" s="1"/>
  <c r="AB4" i="1"/>
  <c r="AC4" i="1"/>
  <c r="AD4" i="1"/>
  <c r="AB12" i="1"/>
  <c r="AC12" i="1"/>
  <c r="AD12" i="1"/>
  <c r="AB10" i="1"/>
  <c r="AC10" i="1"/>
  <c r="AD10" i="1"/>
  <c r="AB11" i="1"/>
  <c r="AC11" i="1"/>
  <c r="AD11" i="1"/>
  <c r="AB9" i="1"/>
  <c r="AC9" i="1"/>
  <c r="AD9" i="1"/>
  <c r="AB8" i="1"/>
  <c r="AC8" i="1"/>
  <c r="AD8" i="1"/>
  <c r="AB3" i="1"/>
  <c r="AC3" i="1"/>
  <c r="AD3" i="1"/>
  <c r="AB7" i="1"/>
  <c r="AC7" i="1"/>
  <c r="AD7" i="1"/>
  <c r="AB14" i="1"/>
  <c r="AC14" i="1"/>
  <c r="AD14" i="1"/>
  <c r="AB19" i="1"/>
  <c r="AC19" i="1"/>
  <c r="AD19" i="1"/>
  <c r="AB18" i="1"/>
  <c r="AC18" i="1"/>
  <c r="AD18" i="1"/>
  <c r="AB13" i="1"/>
  <c r="AC13" i="1"/>
  <c r="AD13" i="1"/>
  <c r="AB5" i="1"/>
  <c r="AC5" i="1"/>
  <c r="AD5" i="1"/>
  <c r="AB16" i="1"/>
  <c r="AC16" i="1"/>
  <c r="AD16" i="1"/>
  <c r="BL14" i="1"/>
  <c r="BM14" i="1"/>
  <c r="BN14" i="1"/>
  <c r="BL19" i="1"/>
  <c r="BM19" i="1"/>
  <c r="BN19" i="1"/>
  <c r="BL18" i="1"/>
  <c r="BM18" i="1"/>
  <c r="BN18" i="1"/>
  <c r="BL13" i="1"/>
  <c r="BM13" i="1"/>
  <c r="BN13" i="1"/>
  <c r="BL5" i="1"/>
  <c r="BM5" i="1"/>
  <c r="BN5" i="1"/>
  <c r="BL16" i="1"/>
  <c r="BM16" i="1"/>
  <c r="BN16" i="1"/>
  <c r="BB28" i="1"/>
  <c r="BB29" i="1"/>
  <c r="BB30" i="1"/>
  <c r="BB31" i="1"/>
  <c r="K27" i="1" l="1"/>
  <c r="K20" i="1"/>
  <c r="K26" i="1"/>
  <c r="K24" i="1"/>
  <c r="K22" i="1"/>
  <c r="K23" i="1"/>
  <c r="K21" i="1"/>
  <c r="K25" i="1"/>
  <c r="K15" i="1"/>
  <c r="K17" i="1"/>
  <c r="CB13" i="1"/>
  <c r="CB18" i="1"/>
  <c r="BO5" i="1"/>
  <c r="BO18" i="1"/>
  <c r="AE5" i="1"/>
  <c r="AE14" i="1"/>
  <c r="AE3" i="1"/>
  <c r="AE11" i="1"/>
  <c r="BO14" i="1"/>
  <c r="BO13" i="1"/>
  <c r="BO19" i="1"/>
  <c r="BO16" i="1"/>
  <c r="BD16" i="1"/>
  <c r="BD18" i="1"/>
  <c r="BD19" i="1"/>
  <c r="CB16" i="1"/>
  <c r="CB19" i="1"/>
  <c r="BD11" i="1"/>
  <c r="AR13" i="1"/>
  <c r="AR5" i="1"/>
  <c r="AR14" i="1"/>
  <c r="AR3" i="1"/>
  <c r="AR16" i="1"/>
  <c r="AR18" i="1"/>
  <c r="AR19" i="1"/>
  <c r="AR11" i="1"/>
  <c r="AE16" i="1"/>
  <c r="AE18" i="1"/>
  <c r="AE19" i="1"/>
  <c r="AE12" i="1"/>
  <c r="AE4" i="1"/>
  <c r="AE13" i="1"/>
  <c r="AE10" i="1"/>
  <c r="AE9" i="1"/>
  <c r="AR9" i="1"/>
  <c r="AE7" i="1"/>
  <c r="AE8" i="1"/>
  <c r="AR7" i="1"/>
  <c r="AR8" i="1"/>
  <c r="BD7" i="1"/>
  <c r="BD8" i="1"/>
  <c r="CB14" i="1"/>
  <c r="CB5" i="1"/>
  <c r="BD3" i="1"/>
  <c r="BD13" i="1"/>
  <c r="BD14" i="1"/>
  <c r="BD5" i="1"/>
  <c r="BD9" i="1"/>
  <c r="AR12" i="1"/>
  <c r="AR4" i="1"/>
  <c r="AR10" i="1"/>
  <c r="BD12" i="1"/>
  <c r="BD4" i="1"/>
  <c r="BD10" i="1"/>
  <c r="CL10" i="1" l="1"/>
  <c r="CL9" i="1"/>
  <c r="CL18" i="1"/>
  <c r="M18" i="1" s="1"/>
  <c r="CL13" i="1"/>
  <c r="M13" i="1" s="1"/>
  <c r="CL7" i="1"/>
  <c r="CL16" i="1"/>
  <c r="M16" i="1" s="1"/>
  <c r="CL19" i="1"/>
  <c r="M19" i="1" s="1"/>
  <c r="CL11" i="1"/>
  <c r="CL14" i="1"/>
  <c r="M14" i="1" s="1"/>
  <c r="CL12" i="1"/>
  <c r="CL5" i="1"/>
  <c r="M5" i="1" s="1"/>
  <c r="CL8" i="1"/>
  <c r="I10" i="1"/>
  <c r="J10" i="1"/>
  <c r="BL10" i="1"/>
  <c r="BM10" i="1"/>
  <c r="BN10" i="1"/>
  <c r="M10" i="1" s="1"/>
  <c r="I9" i="1"/>
  <c r="J9" i="1"/>
  <c r="BL9" i="1"/>
  <c r="BM9" i="1"/>
  <c r="BN9" i="1"/>
  <c r="I18" i="1"/>
  <c r="J18" i="1"/>
  <c r="I13" i="1"/>
  <c r="J13" i="1"/>
  <c r="I7" i="1"/>
  <c r="J7" i="1"/>
  <c r="BL7" i="1"/>
  <c r="BM7" i="1"/>
  <c r="BN7" i="1"/>
  <c r="I16" i="1"/>
  <c r="J16" i="1"/>
  <c r="I19" i="1"/>
  <c r="J19" i="1"/>
  <c r="I11" i="1"/>
  <c r="J11" i="1"/>
  <c r="BL11" i="1"/>
  <c r="BM11" i="1"/>
  <c r="BN11" i="1"/>
  <c r="I14" i="1"/>
  <c r="J14" i="1"/>
  <c r="I12" i="1"/>
  <c r="J12" i="1"/>
  <c r="BL12" i="1"/>
  <c r="BM12" i="1"/>
  <c r="BN12" i="1"/>
  <c r="I5" i="1"/>
  <c r="J5" i="1"/>
  <c r="I8" i="1"/>
  <c r="J8" i="1"/>
  <c r="BL8" i="1"/>
  <c r="BM8" i="1"/>
  <c r="BN8" i="1"/>
  <c r="M8" i="1" l="1"/>
  <c r="M11" i="1"/>
  <c r="M9" i="1"/>
  <c r="M7" i="1"/>
  <c r="M12" i="1"/>
  <c r="BO12" i="1"/>
  <c r="G5" i="1"/>
  <c r="H5" i="1" s="1"/>
  <c r="G16" i="1"/>
  <c r="H16" i="1" s="1"/>
  <c r="G18" i="1"/>
  <c r="H18" i="1" s="1"/>
  <c r="G10" i="1"/>
  <c r="H10" i="1" s="1"/>
  <c r="G12" i="1"/>
  <c r="H12" i="1" s="1"/>
  <c r="BO7" i="1"/>
  <c r="BO10" i="1"/>
  <c r="CB12" i="1"/>
  <c r="BO11" i="1"/>
  <c r="G19" i="1"/>
  <c r="H19" i="1" s="1"/>
  <c r="G7" i="1"/>
  <c r="H7" i="1" s="1"/>
  <c r="G9" i="1"/>
  <c r="H9" i="1" s="1"/>
  <c r="CB8" i="1"/>
  <c r="CB7" i="1"/>
  <c r="G13" i="1"/>
  <c r="H13" i="1" s="1"/>
  <c r="G14" i="1"/>
  <c r="H14" i="1" s="1"/>
  <c r="G11" i="1"/>
  <c r="H11" i="1" s="1"/>
  <c r="BO8" i="1"/>
  <c r="G8" i="1"/>
  <c r="H8" i="1" s="1"/>
  <c r="CB11" i="1"/>
  <c r="BO9" i="1"/>
  <c r="CB9" i="1"/>
  <c r="CB10" i="1"/>
  <c r="CJ13" i="1" l="1"/>
  <c r="L13" i="1" s="1"/>
  <c r="K13" i="1" s="1"/>
  <c r="CK13" i="1"/>
  <c r="CJ5" i="1"/>
  <c r="L5" i="1" s="1"/>
  <c r="K5" i="1" s="1"/>
  <c r="CK5" i="1"/>
  <c r="CJ14" i="1"/>
  <c r="L14" i="1" s="1"/>
  <c r="K14" i="1" s="1"/>
  <c r="CK14" i="1"/>
  <c r="I4" i="1"/>
  <c r="J4" i="1"/>
  <c r="BL4" i="1"/>
  <c r="BM4" i="1"/>
  <c r="BN4" i="1"/>
  <c r="CJ4" i="1"/>
  <c r="CK4" i="1"/>
  <c r="CL4" i="1"/>
  <c r="M4" i="1" l="1"/>
  <c r="L4" i="1"/>
  <c r="BO4" i="1"/>
  <c r="CM13" i="1"/>
  <c r="CM4" i="1"/>
  <c r="CB4" i="1"/>
  <c r="G4" i="1"/>
  <c r="H4" i="1" s="1"/>
  <c r="CM14" i="1"/>
  <c r="CM5" i="1"/>
  <c r="K4" i="1" l="1"/>
  <c r="CJ16" i="1" l="1"/>
  <c r="L16" i="1" s="1"/>
  <c r="K16" i="1" s="1"/>
  <c r="CK16" i="1"/>
  <c r="CM16" i="1" l="1"/>
  <c r="O31" i="1"/>
  <c r="N31" i="1" s="1"/>
  <c r="I29" i="1" l="1"/>
  <c r="J29" i="1"/>
  <c r="O29" i="1"/>
  <c r="N29" i="1" s="1"/>
  <c r="AB29" i="1"/>
  <c r="AC29" i="1"/>
  <c r="AD29" i="1"/>
  <c r="AO29" i="1"/>
  <c r="AP29" i="1"/>
  <c r="AQ29" i="1"/>
  <c r="BA29" i="1"/>
  <c r="BC29" i="1"/>
  <c r="BL29" i="1"/>
  <c r="BM29" i="1"/>
  <c r="BN29" i="1"/>
  <c r="CJ29" i="1"/>
  <c r="CK29" i="1"/>
  <c r="CL29" i="1"/>
  <c r="CM29" i="1" l="1"/>
  <c r="AR29" i="1"/>
  <c r="BD29" i="1"/>
  <c r="M29" i="1"/>
  <c r="BO29" i="1"/>
  <c r="CB29" i="1"/>
  <c r="AE29" i="1"/>
  <c r="G29" i="1"/>
  <c r="H29" i="1" s="1"/>
  <c r="L29" i="1"/>
  <c r="K29" i="1" l="1"/>
  <c r="O28" i="1" l="1"/>
  <c r="N28" i="1" s="1"/>
  <c r="AO31" i="1" l="1"/>
  <c r="I3" i="1"/>
  <c r="J3" i="1"/>
  <c r="BL3" i="1"/>
  <c r="L3" i="1" s="1"/>
  <c r="BM3" i="1"/>
  <c r="BN3" i="1"/>
  <c r="CJ3" i="1"/>
  <c r="CK3" i="1"/>
  <c r="CL3" i="1"/>
  <c r="CJ11" i="1"/>
  <c r="L11" i="1" s="1"/>
  <c r="K11" i="1" s="1"/>
  <c r="CK11" i="1"/>
  <c r="CJ12" i="1"/>
  <c r="L12" i="1" s="1"/>
  <c r="K12" i="1" s="1"/>
  <c r="CK12" i="1"/>
  <c r="I31" i="1"/>
  <c r="J31" i="1"/>
  <c r="AB31" i="1"/>
  <c r="AC31" i="1"/>
  <c r="AD31" i="1"/>
  <c r="AP31" i="1"/>
  <c r="AQ31" i="1"/>
  <c r="BA31" i="1"/>
  <c r="BC31" i="1"/>
  <c r="BL31" i="1"/>
  <c r="BM31" i="1"/>
  <c r="BN31" i="1"/>
  <c r="CJ31" i="1"/>
  <c r="CK31" i="1"/>
  <c r="CL31" i="1"/>
  <c r="BA28" i="1"/>
  <c r="AO28" i="1"/>
  <c r="BC28" i="1"/>
  <c r="M3" i="1" l="1"/>
  <c r="K3" i="1" s="1"/>
  <c r="L31" i="1"/>
  <c r="M31" i="1"/>
  <c r="BO31" i="1"/>
  <c r="G3" i="1"/>
  <c r="H3" i="1" s="1"/>
  <c r="BO3" i="1"/>
  <c r="CM12" i="1"/>
  <c r="CM3" i="1"/>
  <c r="CB3" i="1"/>
  <c r="CB31" i="1"/>
  <c r="AE31" i="1"/>
  <c r="CM31" i="1"/>
  <c r="AR31" i="1"/>
  <c r="G31" i="1"/>
  <c r="H31" i="1" s="1"/>
  <c r="CM11" i="1"/>
  <c r="BD31" i="1"/>
  <c r="BD28" i="1"/>
  <c r="CJ18" i="1"/>
  <c r="L18" i="1" s="1"/>
  <c r="K18" i="1" s="1"/>
  <c r="CK18" i="1"/>
  <c r="K31" i="1" l="1"/>
  <c r="CM18" i="1"/>
  <c r="BL30" i="1"/>
  <c r="BM30" i="1"/>
  <c r="BN30" i="1"/>
  <c r="BL28" i="1"/>
  <c r="BM28" i="1"/>
  <c r="BN28" i="1"/>
  <c r="BO28" i="1" l="1"/>
  <c r="BO30" i="1"/>
  <c r="CJ8" i="1" l="1"/>
  <c r="L8" i="1" s="1"/>
  <c r="K8" i="1" s="1"/>
  <c r="CK8" i="1"/>
  <c r="CJ19" i="1"/>
  <c r="L19" i="1" s="1"/>
  <c r="K19" i="1" s="1"/>
  <c r="CK19" i="1"/>
  <c r="I28" i="1"/>
  <c r="J28" i="1"/>
  <c r="AB28" i="1"/>
  <c r="AC28" i="1"/>
  <c r="AD28" i="1"/>
  <c r="AP28" i="1"/>
  <c r="AQ28" i="1"/>
  <c r="CJ28" i="1"/>
  <c r="CK28" i="1"/>
  <c r="CL28" i="1"/>
  <c r="L28" i="1" l="1"/>
  <c r="M28" i="1"/>
  <c r="CM19" i="1"/>
  <c r="G28" i="1"/>
  <c r="CB28" i="1"/>
  <c r="AE28" i="1"/>
  <c r="CM28" i="1"/>
  <c r="AR28" i="1"/>
  <c r="CM8" i="1"/>
  <c r="K28" i="1" l="1"/>
  <c r="I30" i="1" l="1"/>
  <c r="J30" i="1"/>
  <c r="O30" i="1"/>
  <c r="N30" i="1" s="1"/>
  <c r="AB30" i="1"/>
  <c r="AC30" i="1"/>
  <c r="AD30" i="1"/>
  <c r="AO30" i="1"/>
  <c r="AP30" i="1"/>
  <c r="AQ30" i="1"/>
  <c r="BA30" i="1"/>
  <c r="BC30" i="1"/>
  <c r="CJ30" i="1"/>
  <c r="CK30" i="1"/>
  <c r="CL30" i="1"/>
  <c r="CJ9" i="1"/>
  <c r="L9" i="1" s="1"/>
  <c r="K9" i="1" s="1"/>
  <c r="CK9" i="1"/>
  <c r="CJ7" i="1"/>
  <c r="L7" i="1" s="1"/>
  <c r="K7" i="1" s="1"/>
  <c r="CK7" i="1"/>
  <c r="BD30" i="1" l="1"/>
  <c r="CM30" i="1"/>
  <c r="CB30" i="1"/>
  <c r="AR30" i="1"/>
  <c r="M30" i="1"/>
  <c r="AE30" i="1"/>
  <c r="G30" i="1"/>
  <c r="L30" i="1"/>
  <c r="CM9" i="1"/>
  <c r="CM7" i="1"/>
  <c r="CJ10" i="1"/>
  <c r="L10" i="1" s="1"/>
  <c r="K10" i="1" s="1"/>
  <c r="CK10" i="1"/>
  <c r="K30" i="1" l="1"/>
  <c r="CM10" i="1"/>
  <c r="H30" i="1" l="1"/>
  <c r="H28" i="1"/>
</calcChain>
</file>

<file path=xl/sharedStrings.xml><?xml version="1.0" encoding="utf-8"?>
<sst xmlns="http://schemas.openxmlformats.org/spreadsheetml/2006/main" count="345" uniqueCount="118">
  <si>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</si>
  <si>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</si>
  <si>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</si>
  <si>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</si>
  <si>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</si>
  <si>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</si>
  <si>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</si>
  <si>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</si>
  <si>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</si>
  <si>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</si>
  <si>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</si>
  <si>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</si>
  <si>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</si>
  <si>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</si>
  <si>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</si>
  <si>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</si>
  <si>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</si>
  <si>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</si>
  <si>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</si>
  <si>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</si>
  <si>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</si>
  <si>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</si>
  <si>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</si>
  <si>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</si>
  <si>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</si>
  <si>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</si>
  <si>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</si>
  <si>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</si>
  <si>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</si>
  <si>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</si>
  <si>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</si>
  <si>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</si>
  <si>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</si>
  <si>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</si>
  <si>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</si>
  <si>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</si>
  <si>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</si>
  <si>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</si>
  <si>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</si>
  <si>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</si>
  <si>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</si>
  <si>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</si>
  <si>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</si>
  <si>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</si>
  <si>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</si>
  <si>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</si>
  <si>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</si>
  <si>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</si>
  <si>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</si>
  <si>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</si>
  <si>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</si>
  <si>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</si>
  <si>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</si>
  <si>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</si>
  <si>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</si>
  <si>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</si>
  <si>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</si>
  <si>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</si>
  <si>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</si>
  <si>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</si>
  <si>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</si>
  <si>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</si>
  <si>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</si>
  <si>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</si>
  <si>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</si>
  <si>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</si>
  <si>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</si>
  <si>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</si>
  <si>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</si>
  <si>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</si>
  <si>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</si>
  <si>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</si>
  <si>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</si>
  <si>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</si>
  <si>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</si>
  <si>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</si>
  <si>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</si>
  <si>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</si>
  <si>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</si>
  <si>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</si>
  <si>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</si>
  <si>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</si>
  <si>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</si>
  <si>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</si>
  <si>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</si>
  <si>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</si>
  <si>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</si>
  <si>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</si>
  <si>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</si>
  <si>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</si>
  <si>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</si>
  <si>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</si>
  <si>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</si>
  <si>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</si>
  <si>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</si>
  <si>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</si>
  <si>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</si>
  <si>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</si>
  <si>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F
P</t>
  </si>
  <si>
    <t>Mick M</t>
  </si>
  <si>
    <t>Pts DN</t>
  </si>
  <si>
    <t>Mike J</t>
  </si>
  <si>
    <t>Tom F</t>
  </si>
  <si>
    <t>Bay 1
Abbreviated Classifier String 3 &amp; 4</t>
  </si>
  <si>
    <t>Bay 2
Parking Garage Party</t>
  </si>
  <si>
    <t>Bay 3
Turn In The Garage</t>
  </si>
  <si>
    <t>Bay 4
Parking Garage Peril</t>
  </si>
  <si>
    <t>Estee M</t>
  </si>
  <si>
    <t>Pat L</t>
  </si>
  <si>
    <r>
      <rPr>
        <sz val="8"/>
        <rFont val="Arial"/>
        <family val="2"/>
      </rPr>
      <t xml:space="preserve">F
i
n
</t>
    </r>
    <r>
      <rPr>
        <b/>
        <sz val="8"/>
        <rFont val="Arial Narrow"/>
        <family val="2"/>
      </rPr>
      <t>g
e
r</t>
    </r>
  </si>
  <si>
    <t>FRIDPA
Clear Creak
B.U.G. Side Match
March 10, 2018</t>
  </si>
  <si>
    <t>Steve L</t>
  </si>
  <si>
    <t>Action</t>
  </si>
  <si>
    <t>Sights</t>
  </si>
  <si>
    <t>Auto</t>
  </si>
  <si>
    <t>Iron</t>
  </si>
  <si>
    <t>Joseph D</t>
  </si>
  <si>
    <t>DQ - Disqualified 
         M-Muzzle
         S-Steel
         F-Finger
         C-Cold Range
         W-Sweep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</si>
</sst>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16" xfId="0" applyNumberFormat="1" applyBorder="1" applyAlignment="1" applyProtection="1">
      <alignment horizontal="right" vertical="center"/>
    </xf>
    <xf numFmtId="2" fontId="2" fillId="0" borderId="32" xfId="0" applyNumberFormat="1" applyFont="1" applyBorder="1" applyAlignment="1" applyProtection="1">
      <alignment horizontal="right" vertical="center"/>
    </xf>
    <xf numFmtId="49" fontId="0" fillId="0" borderId="33" xfId="0" applyNumberFormat="1" applyBorder="1"/>
    <xf numFmtId="0" fontId="0" fillId="0" borderId="0" xfId="0" applyFill="1" applyBorder="1"/>
    <xf numFmtId="0" fontId="0" fillId="0" borderId="34" xfId="0" applyBorder="1"/>
    <xf numFmtId="0" fontId="0" fillId="0" borderId="34" xfId="0" applyBorder="1" applyAlignment="1" applyProtection="1">
      <alignment horizontal="center"/>
      <protection locked="0"/>
    </xf>
    <xf numFmtId="49" fontId="0" fillId="0" borderId="34" xfId="0" applyNumberFormat="1" applyBorder="1"/>
    <xf numFmtId="0" fontId="0" fillId="0" borderId="34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 vertical="center"/>
      <protection locked="0"/>
    </xf>
    <xf numFmtId="1" fontId="0" fillId="0" borderId="35" xfId="0" applyNumberFormat="1" applyBorder="1" applyAlignment="1" applyProtection="1">
      <alignment horizontal="right" vertical="center"/>
    </xf>
    <xf numFmtId="1" fontId="0" fillId="0" borderId="34" xfId="0" applyNumberFormat="1" applyBorder="1" applyAlignment="1" applyProtection="1">
      <alignment horizontal="right" vertical="center"/>
    </xf>
    <xf numFmtId="1" fontId="2" fillId="2" borderId="18" xfId="0" applyNumberFormat="1" applyFont="1" applyFill="1" applyBorder="1" applyAlignment="1" applyProtection="1">
      <alignment horizontal="center" wrapText="1"/>
    </xf>
    <xf numFmtId="1" fontId="0" fillId="0" borderId="34" xfId="0" applyNumberFormat="1" applyBorder="1"/>
    <xf numFmtId="1" fontId="0" fillId="0" borderId="0" xfId="0" applyNumberFormat="1" applyBorder="1"/>
    <xf numFmtId="1" fontId="5" fillId="2" borderId="18" xfId="0" applyNumberFormat="1" applyFont="1" applyFill="1" applyBorder="1" applyAlignment="1" applyProtection="1">
      <alignment horizontal="center" wrapText="1"/>
    </xf>
    <xf numFmtId="2" fontId="0" fillId="0" borderId="2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wrapText="1"/>
    </xf>
    <xf numFmtId="49" fontId="10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9" xfId="0" applyNumberFormat="1" applyFont="1" applyBorder="1" applyAlignment="1" applyProtection="1">
      <alignment horizontal="center" vertic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8"/>
  <sheetViews>
    <sheetView tabSelected="1" zoomScaleNormal="100" zoomScaleSheetLayoutView="100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A42" sqref="A42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33203125" style="4" hidden="1" customWidth="1"/>
    <col min="4" max="4" width="3.44140625" style="41" hidden="1" customWidth="1"/>
    <col min="5" max="5" width="7.21875" style="4" customWidth="1"/>
    <col min="6" max="6" width="7.44140625" style="4" customWidth="1"/>
    <col min="7" max="7" width="3.88671875" style="12" customWidth="1"/>
    <col min="8" max="8" width="3.88671875" style="12" hidden="1" customWidth="1"/>
    <col min="9" max="9" width="1.6640625" style="12" hidden="1" customWidth="1"/>
    <col min="10" max="10" width="1.5546875" style="12" hidden="1" customWidth="1"/>
    <col min="11" max="11" width="6.5546875" style="12" bestFit="1" customWidth="1"/>
    <col min="12" max="12" width="7.5546875" style="4" bestFit="1" customWidth="1"/>
    <col min="13" max="13" width="6.88671875" style="4" customWidth="1"/>
    <col min="14" max="14" width="7.33203125" style="4" customWidth="1"/>
    <col min="15" max="15" width="9.6640625" style="4" customWidth="1"/>
    <col min="16" max="16" width="6.44140625" style="4" customWidth="1"/>
    <col min="17" max="17" width="5.5546875" style="4" customWidth="1"/>
    <col min="18" max="22" width="5.5546875" style="4" hidden="1" customWidth="1"/>
    <col min="23" max="23" width="3.88671875" style="4" customWidth="1"/>
    <col min="24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92" customWidth="1"/>
    <col min="30" max="30" width="4.33203125" style="4" customWidth="1"/>
    <col min="31" max="31" width="7" style="3" customWidth="1"/>
    <col min="32" max="32" width="6.33203125" hidden="1" customWidth="1"/>
    <col min="33" max="34" width="5.5546875" hidden="1" customWidth="1"/>
    <col min="35" max="35" width="5.5546875" style="4" hidden="1" customWidth="1"/>
    <col min="36" max="36" width="3.88671875" hidden="1" customWidth="1"/>
    <col min="37" max="38" width="2.33203125" hidden="1" customWidth="1"/>
    <col min="39" max="39" width="2.6640625" hidden="1" customWidth="1"/>
    <col min="40" max="40" width="3.5546875" hidden="1" customWidth="1"/>
    <col min="41" max="41" width="6.5546875" style="4" hidden="1" customWidth="1"/>
    <col min="42" max="42" width="4.5546875" style="92" hidden="1" customWidth="1"/>
    <col min="43" max="43" width="4.33203125" hidden="1" customWidth="1"/>
    <col min="44" max="44" width="6.5546875" hidden="1" customWidth="1"/>
    <col min="45" max="45" width="8" hidden="1" customWidth="1"/>
    <col min="46" max="47" width="5.5546875" hidden="1" customWidth="1"/>
    <col min="48" max="48" width="4.88671875" hidden="1" customWidth="1"/>
    <col min="49" max="49" width="2.6640625" hidden="1" customWidth="1"/>
    <col min="50" max="50" width="2.33203125" hidden="1" customWidth="1"/>
    <col min="51" max="51" width="3.109375" hidden="1" customWidth="1"/>
    <col min="52" max="52" width="3.5546875" hidden="1" customWidth="1"/>
    <col min="53" max="53" width="7.44140625" style="4" hidden="1" customWidth="1"/>
    <col min="54" max="54" width="4.5546875" style="92" hidden="1" customWidth="1"/>
    <col min="55" max="55" width="4.33203125" hidden="1" customWidth="1"/>
    <col min="56" max="56" width="6.5546875" hidden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hidden="1" customWidth="1"/>
    <col min="69" max="71" width="5.5546875" hidden="1" customWidth="1"/>
    <col min="72" max="72" width="3.88671875" hidden="1" customWidth="1"/>
    <col min="73" max="75" width="2.33203125" hidden="1" customWidth="1"/>
    <col min="76" max="76" width="3.5546875" hidden="1" customWidth="1"/>
    <col min="77" max="77" width="6.5546875" style="4" hidden="1" customWidth="1"/>
    <col min="78" max="78" width="4.5546875" style="92" hidden="1" customWidth="1"/>
    <col min="79" max="79" width="4.33203125" hidden="1" customWidth="1"/>
    <col min="80" max="80" width="6.6640625" hidden="1" customWidth="1"/>
    <col min="81" max="81" width="8" hidden="1" customWidth="1"/>
    <col min="82" max="82" width="6.109375" hidden="1" customWidth="1"/>
    <col min="83" max="83" width="4.109375" hidden="1" customWidth="1"/>
    <col min="84" max="85" width="2.88671875" hidden="1" customWidth="1"/>
    <col min="86" max="86" width="2.33203125" hidden="1" customWidth="1"/>
    <col min="87" max="87" width="3.6640625" hidden="1" customWidth="1"/>
    <col min="88" max="88" width="6.6640625" style="4" hidden="1" customWidth="1"/>
    <col min="89" max="89" width="4.33203125" style="4" hidden="1" customWidth="1"/>
    <col min="90" max="90" width="4.5546875" hidden="1" customWidth="1"/>
    <col min="91" max="98" width="6.6640625" hidden="1" customWidth="1"/>
    <col min="99" max="100" width="6.6640625" style="4" hidden="1" customWidth="1"/>
    <col min="101" max="109" width="6.6640625" hidden="1" customWidth="1"/>
    <col min="110" max="111" width="6.6640625" style="4" hidden="1" customWidth="1"/>
    <col min="112" max="120" width="6.6640625" hidden="1" customWidth="1"/>
    <col min="121" max="122" width="6.6640625" style="4" hidden="1" customWidth="1"/>
    <col min="123" max="131" width="6.6640625" hidden="1" customWidth="1"/>
    <col min="132" max="133" width="6.6640625" style="4" hidden="1" customWidth="1"/>
    <col min="134" max="142" width="6.6640625" hidden="1" customWidth="1"/>
    <col min="143" max="144" width="6.6640625" style="4" hidden="1" customWidth="1"/>
    <col min="145" max="153" width="6.6640625" hidden="1" customWidth="1"/>
    <col min="154" max="155" width="6.6640625" style="4" hidden="1" customWidth="1"/>
    <col min="156" max="164" width="6.6640625" hidden="1" customWidth="1"/>
    <col min="165" max="166" width="6.6640625" style="4" hidden="1" customWidth="1"/>
    <col min="167" max="175" width="6.6640625" hidden="1" customWidth="1"/>
    <col min="176" max="177" width="6.6640625" style="4" hidden="1" customWidth="1"/>
    <col min="178" max="186" width="6.6640625" hidden="1" customWidth="1"/>
    <col min="187" max="188" width="6.6640625" style="4" hidden="1" customWidth="1"/>
    <col min="189" max="197" width="6.6640625" hidden="1" customWidth="1"/>
    <col min="198" max="199" width="6.6640625" style="4" hidden="1" customWidth="1"/>
    <col min="200" max="208" width="6.6640625" hidden="1" customWidth="1"/>
    <col min="209" max="210" width="6.6640625" style="4" hidden="1" customWidth="1"/>
    <col min="211" max="219" width="6.6640625" hidden="1" customWidth="1"/>
    <col min="220" max="221" width="6.6640625" style="4" hidden="1" customWidth="1"/>
    <col min="222" max="230" width="6.6640625" hidden="1" customWidth="1"/>
    <col min="231" max="232" width="6.6640625" style="4" hidden="1" customWidth="1"/>
    <col min="233" max="241" width="6.6640625" hidden="1" customWidth="1"/>
    <col min="242" max="243" width="6.6640625" style="4" hidden="1" customWidth="1"/>
    <col min="244" max="245" width="6.6640625" hidden="1" customWidth="1"/>
    <col min="246" max="246" width="13.6640625" style="86" bestFit="1" customWidth="1"/>
  </cols>
  <sheetData>
    <row r="1" spans="1:251" ht="71.400000000000006" customHeight="1" thickTop="1" x14ac:dyDescent="0.3">
      <c r="A1" s="100" t="s">
        <v>110</v>
      </c>
      <c r="B1" s="101"/>
      <c r="C1" s="101"/>
      <c r="D1" s="101"/>
      <c r="E1" s="101"/>
      <c r="F1" s="101"/>
      <c r="G1" s="19"/>
      <c r="H1" s="20" t="s">
        <v>65</v>
      </c>
      <c r="I1" s="105" t="s">
        <v>28</v>
      </c>
      <c r="J1" s="106"/>
      <c r="K1" s="107" t="s">
        <v>96</v>
      </c>
      <c r="L1" s="108"/>
      <c r="M1" s="108"/>
      <c r="N1" s="108"/>
      <c r="O1" s="109"/>
      <c r="P1" s="110" t="s">
        <v>103</v>
      </c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3" t="s">
        <v>104</v>
      </c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3" t="s">
        <v>105</v>
      </c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7" t="s">
        <v>81</v>
      </c>
      <c r="BF1" s="112"/>
      <c r="BG1" s="112"/>
      <c r="BH1" s="112"/>
      <c r="BI1" s="112"/>
      <c r="BJ1" s="112"/>
      <c r="BK1" s="112"/>
      <c r="BL1" s="112"/>
      <c r="BM1" s="112"/>
      <c r="BN1" s="112"/>
      <c r="BO1" s="103"/>
      <c r="BP1" s="110" t="s">
        <v>106</v>
      </c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13" t="s">
        <v>94</v>
      </c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02" t="s">
        <v>97</v>
      </c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 t="s">
        <v>0</v>
      </c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 t="s">
        <v>1</v>
      </c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 t="s">
        <v>2</v>
      </c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 t="s">
        <v>3</v>
      </c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 t="s">
        <v>4</v>
      </c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 t="s">
        <v>5</v>
      </c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 t="s">
        <v>6</v>
      </c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 t="s">
        <v>7</v>
      </c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 t="s">
        <v>8</v>
      </c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 t="s">
        <v>9</v>
      </c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 t="s">
        <v>10</v>
      </c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 t="s">
        <v>11</v>
      </c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 t="s">
        <v>12</v>
      </c>
      <c r="IB1" s="102"/>
      <c r="IC1" s="102"/>
      <c r="ID1" s="102"/>
      <c r="IE1" s="102"/>
      <c r="IF1" s="102"/>
      <c r="IG1" s="102"/>
      <c r="IH1" s="102"/>
      <c r="II1" s="102"/>
      <c r="IJ1" s="102"/>
      <c r="IK1" s="111"/>
      <c r="IL1" s="84"/>
    </row>
    <row r="2" spans="1:251" ht="69.599999999999994" customHeight="1" thickBot="1" x14ac:dyDescent="0.3">
      <c r="A2" s="46" t="s">
        <v>80</v>
      </c>
      <c r="B2" s="47" t="s">
        <v>79</v>
      </c>
      <c r="C2" s="47" t="s">
        <v>85</v>
      </c>
      <c r="D2" s="62" t="s">
        <v>86</v>
      </c>
      <c r="E2" s="47" t="s">
        <v>112</v>
      </c>
      <c r="F2" s="48" t="s">
        <v>113</v>
      </c>
      <c r="G2" s="98" t="s">
        <v>109</v>
      </c>
      <c r="H2" s="49" t="s">
        <v>52</v>
      </c>
      <c r="I2" s="50" t="s">
        <v>63</v>
      </c>
      <c r="J2" s="51" t="s">
        <v>64</v>
      </c>
      <c r="K2" s="46" t="s">
        <v>49</v>
      </c>
      <c r="L2" s="47" t="s">
        <v>88</v>
      </c>
      <c r="M2" s="47" t="s">
        <v>47</v>
      </c>
      <c r="N2" s="47" t="s">
        <v>48</v>
      </c>
      <c r="O2" s="48" t="s">
        <v>46</v>
      </c>
      <c r="P2" s="46" t="s">
        <v>30</v>
      </c>
      <c r="Q2" s="47" t="s">
        <v>31</v>
      </c>
      <c r="R2" s="47" t="s">
        <v>32</v>
      </c>
      <c r="S2" s="47" t="s">
        <v>33</v>
      </c>
      <c r="T2" s="47" t="s">
        <v>34</v>
      </c>
      <c r="U2" s="47" t="s">
        <v>35</v>
      </c>
      <c r="V2" s="47" t="s">
        <v>36</v>
      </c>
      <c r="W2" s="47" t="s">
        <v>29</v>
      </c>
      <c r="X2" s="47" t="s">
        <v>37</v>
      </c>
      <c r="Y2" s="47" t="s">
        <v>98</v>
      </c>
      <c r="Z2" s="47" t="s">
        <v>39</v>
      </c>
      <c r="AA2" s="52" t="s">
        <v>40</v>
      </c>
      <c r="AB2" s="47" t="s">
        <v>41</v>
      </c>
      <c r="AC2" s="90" t="s">
        <v>29</v>
      </c>
      <c r="AD2" s="47" t="s">
        <v>42</v>
      </c>
      <c r="AE2" s="48" t="s">
        <v>43</v>
      </c>
      <c r="AF2" s="47" t="s">
        <v>30</v>
      </c>
      <c r="AG2" s="47" t="s">
        <v>31</v>
      </c>
      <c r="AH2" s="47" t="s">
        <v>32</v>
      </c>
      <c r="AI2" s="47" t="s">
        <v>33</v>
      </c>
      <c r="AJ2" s="47" t="s">
        <v>29</v>
      </c>
      <c r="AK2" s="47" t="s">
        <v>37</v>
      </c>
      <c r="AL2" s="47" t="s">
        <v>98</v>
      </c>
      <c r="AM2" s="47" t="s">
        <v>92</v>
      </c>
      <c r="AN2" s="52" t="s">
        <v>40</v>
      </c>
      <c r="AO2" s="47" t="s">
        <v>41</v>
      </c>
      <c r="AP2" s="90" t="s">
        <v>29</v>
      </c>
      <c r="AQ2" s="47" t="s">
        <v>42</v>
      </c>
      <c r="AR2" s="48" t="s">
        <v>43</v>
      </c>
      <c r="AS2" s="47" t="s">
        <v>84</v>
      </c>
      <c r="AT2" s="47" t="s">
        <v>31</v>
      </c>
      <c r="AU2" s="47" t="s">
        <v>32</v>
      </c>
      <c r="AV2" s="47" t="s">
        <v>29</v>
      </c>
      <c r="AW2" s="47" t="s">
        <v>37</v>
      </c>
      <c r="AX2" s="47" t="s">
        <v>98</v>
      </c>
      <c r="AY2" s="47" t="s">
        <v>92</v>
      </c>
      <c r="AZ2" s="52" t="s">
        <v>40</v>
      </c>
      <c r="BA2" s="47" t="s">
        <v>41</v>
      </c>
      <c r="BB2" s="90" t="s">
        <v>29</v>
      </c>
      <c r="BC2" s="47" t="s">
        <v>42</v>
      </c>
      <c r="BD2" s="48" t="s">
        <v>43</v>
      </c>
      <c r="BE2" s="42" t="s">
        <v>81</v>
      </c>
      <c r="BF2" s="42" t="s">
        <v>30</v>
      </c>
      <c r="BG2" s="42" t="s">
        <v>29</v>
      </c>
      <c r="BH2" s="42" t="s">
        <v>37</v>
      </c>
      <c r="BI2" s="42" t="s">
        <v>38</v>
      </c>
      <c r="BJ2" s="42" t="s">
        <v>39</v>
      </c>
      <c r="BK2" s="44" t="s">
        <v>40</v>
      </c>
      <c r="BL2" s="47" t="s">
        <v>41</v>
      </c>
      <c r="BM2" s="47" t="s">
        <v>45</v>
      </c>
      <c r="BN2" s="47" t="s">
        <v>42</v>
      </c>
      <c r="BO2" s="48" t="s">
        <v>43</v>
      </c>
      <c r="BP2" s="46" t="s">
        <v>84</v>
      </c>
      <c r="BQ2" s="47" t="s">
        <v>31</v>
      </c>
      <c r="BR2" s="47" t="s">
        <v>32</v>
      </c>
      <c r="BS2" s="47" t="s">
        <v>33</v>
      </c>
      <c r="BT2" s="47" t="s">
        <v>29</v>
      </c>
      <c r="BU2" s="47" t="s">
        <v>37</v>
      </c>
      <c r="BV2" s="47" t="s">
        <v>98</v>
      </c>
      <c r="BW2" s="47" t="s">
        <v>92</v>
      </c>
      <c r="BX2" s="52" t="s">
        <v>40</v>
      </c>
      <c r="BY2" s="47" t="s">
        <v>41</v>
      </c>
      <c r="BZ2" s="93" t="s">
        <v>100</v>
      </c>
      <c r="CA2" s="47" t="s">
        <v>42</v>
      </c>
      <c r="CB2" s="48" t="s">
        <v>43</v>
      </c>
      <c r="CC2" s="70" t="s">
        <v>30</v>
      </c>
      <c r="CD2" s="67" t="s">
        <v>31</v>
      </c>
      <c r="CE2" s="67" t="s">
        <v>29</v>
      </c>
      <c r="CF2" s="67" t="s">
        <v>37</v>
      </c>
      <c r="CG2" s="67" t="s">
        <v>98</v>
      </c>
      <c r="CH2" s="67" t="s">
        <v>92</v>
      </c>
      <c r="CI2" s="71" t="s">
        <v>40</v>
      </c>
      <c r="CJ2" s="72" t="s">
        <v>41</v>
      </c>
      <c r="CK2" s="67" t="s">
        <v>29</v>
      </c>
      <c r="CL2" s="67" t="s">
        <v>42</v>
      </c>
      <c r="CM2" s="68" t="s">
        <v>43</v>
      </c>
      <c r="CN2" s="56" t="s">
        <v>30</v>
      </c>
      <c r="CO2" s="53" t="s">
        <v>31</v>
      </c>
      <c r="CP2" s="53" t="s">
        <v>29</v>
      </c>
      <c r="CQ2" s="53" t="s">
        <v>37</v>
      </c>
      <c r="CR2" s="53" t="s">
        <v>38</v>
      </c>
      <c r="CS2" s="53" t="s">
        <v>39</v>
      </c>
      <c r="CT2" s="53" t="s">
        <v>40</v>
      </c>
      <c r="CU2" s="54" t="s">
        <v>41</v>
      </c>
      <c r="CV2" s="53" t="s">
        <v>45</v>
      </c>
      <c r="CW2" s="53" t="s">
        <v>42</v>
      </c>
      <c r="CX2" s="55" t="s">
        <v>43</v>
      </c>
      <c r="CY2" s="56" t="s">
        <v>30</v>
      </c>
      <c r="CZ2" s="53" t="s">
        <v>31</v>
      </c>
      <c r="DA2" s="53" t="s">
        <v>29</v>
      </c>
      <c r="DB2" s="53" t="s">
        <v>37</v>
      </c>
      <c r="DC2" s="53" t="s">
        <v>38</v>
      </c>
      <c r="DD2" s="53" t="s">
        <v>39</v>
      </c>
      <c r="DE2" s="53" t="s">
        <v>40</v>
      </c>
      <c r="DF2" s="54" t="s">
        <v>41</v>
      </c>
      <c r="DG2" s="53" t="s">
        <v>45</v>
      </c>
      <c r="DH2" s="53" t="s">
        <v>42</v>
      </c>
      <c r="DI2" s="55" t="s">
        <v>43</v>
      </c>
      <c r="DJ2" s="56" t="s">
        <v>30</v>
      </c>
      <c r="DK2" s="53" t="s">
        <v>31</v>
      </c>
      <c r="DL2" s="53" t="s">
        <v>29</v>
      </c>
      <c r="DM2" s="53" t="s">
        <v>37</v>
      </c>
      <c r="DN2" s="53" t="s">
        <v>38</v>
      </c>
      <c r="DO2" s="53" t="s">
        <v>39</v>
      </c>
      <c r="DP2" s="53" t="s">
        <v>40</v>
      </c>
      <c r="DQ2" s="54" t="s">
        <v>41</v>
      </c>
      <c r="DR2" s="53" t="s">
        <v>45</v>
      </c>
      <c r="DS2" s="53" t="s">
        <v>42</v>
      </c>
      <c r="DT2" s="55" t="s">
        <v>43</v>
      </c>
      <c r="DU2" s="56" t="s">
        <v>30</v>
      </c>
      <c r="DV2" s="53" t="s">
        <v>31</v>
      </c>
      <c r="DW2" s="53" t="s">
        <v>29</v>
      </c>
      <c r="DX2" s="53" t="s">
        <v>37</v>
      </c>
      <c r="DY2" s="53" t="s">
        <v>38</v>
      </c>
      <c r="DZ2" s="53" t="s">
        <v>39</v>
      </c>
      <c r="EA2" s="53" t="s">
        <v>40</v>
      </c>
      <c r="EB2" s="54" t="s">
        <v>41</v>
      </c>
      <c r="EC2" s="53" t="s">
        <v>45</v>
      </c>
      <c r="ED2" s="53" t="s">
        <v>42</v>
      </c>
      <c r="EE2" s="55" t="s">
        <v>43</v>
      </c>
      <c r="EF2" s="56" t="s">
        <v>30</v>
      </c>
      <c r="EG2" s="53" t="s">
        <v>31</v>
      </c>
      <c r="EH2" s="53" t="s">
        <v>29</v>
      </c>
      <c r="EI2" s="53" t="s">
        <v>37</v>
      </c>
      <c r="EJ2" s="53" t="s">
        <v>38</v>
      </c>
      <c r="EK2" s="53" t="s">
        <v>39</v>
      </c>
      <c r="EL2" s="53" t="s">
        <v>40</v>
      </c>
      <c r="EM2" s="54" t="s">
        <v>41</v>
      </c>
      <c r="EN2" s="53" t="s">
        <v>45</v>
      </c>
      <c r="EO2" s="53" t="s">
        <v>42</v>
      </c>
      <c r="EP2" s="55" t="s">
        <v>43</v>
      </c>
      <c r="EQ2" s="56" t="s">
        <v>30</v>
      </c>
      <c r="ER2" s="53" t="s">
        <v>31</v>
      </c>
      <c r="ES2" s="53" t="s">
        <v>29</v>
      </c>
      <c r="ET2" s="53" t="s">
        <v>37</v>
      </c>
      <c r="EU2" s="53" t="s">
        <v>38</v>
      </c>
      <c r="EV2" s="53" t="s">
        <v>39</v>
      </c>
      <c r="EW2" s="53" t="s">
        <v>40</v>
      </c>
      <c r="EX2" s="54" t="s">
        <v>41</v>
      </c>
      <c r="EY2" s="53" t="s">
        <v>45</v>
      </c>
      <c r="EZ2" s="53" t="s">
        <v>42</v>
      </c>
      <c r="FA2" s="55" t="s">
        <v>43</v>
      </c>
      <c r="FB2" s="56" t="s">
        <v>30</v>
      </c>
      <c r="FC2" s="53" t="s">
        <v>31</v>
      </c>
      <c r="FD2" s="53" t="s">
        <v>29</v>
      </c>
      <c r="FE2" s="53" t="s">
        <v>37</v>
      </c>
      <c r="FF2" s="53" t="s">
        <v>38</v>
      </c>
      <c r="FG2" s="53" t="s">
        <v>39</v>
      </c>
      <c r="FH2" s="53" t="s">
        <v>40</v>
      </c>
      <c r="FI2" s="54" t="s">
        <v>41</v>
      </c>
      <c r="FJ2" s="53" t="s">
        <v>45</v>
      </c>
      <c r="FK2" s="53" t="s">
        <v>42</v>
      </c>
      <c r="FL2" s="55" t="s">
        <v>43</v>
      </c>
      <c r="FM2" s="56" t="s">
        <v>30</v>
      </c>
      <c r="FN2" s="53" t="s">
        <v>31</v>
      </c>
      <c r="FO2" s="53" t="s">
        <v>29</v>
      </c>
      <c r="FP2" s="53" t="s">
        <v>37</v>
      </c>
      <c r="FQ2" s="53" t="s">
        <v>38</v>
      </c>
      <c r="FR2" s="53" t="s">
        <v>39</v>
      </c>
      <c r="FS2" s="53" t="s">
        <v>40</v>
      </c>
      <c r="FT2" s="54" t="s">
        <v>41</v>
      </c>
      <c r="FU2" s="53" t="s">
        <v>45</v>
      </c>
      <c r="FV2" s="53" t="s">
        <v>42</v>
      </c>
      <c r="FW2" s="55" t="s">
        <v>43</v>
      </c>
      <c r="FX2" s="56" t="s">
        <v>30</v>
      </c>
      <c r="FY2" s="53" t="s">
        <v>31</v>
      </c>
      <c r="FZ2" s="53" t="s">
        <v>29</v>
      </c>
      <c r="GA2" s="53" t="s">
        <v>37</v>
      </c>
      <c r="GB2" s="53" t="s">
        <v>38</v>
      </c>
      <c r="GC2" s="53" t="s">
        <v>39</v>
      </c>
      <c r="GD2" s="53" t="s">
        <v>40</v>
      </c>
      <c r="GE2" s="54" t="s">
        <v>41</v>
      </c>
      <c r="GF2" s="53" t="s">
        <v>45</v>
      </c>
      <c r="GG2" s="53" t="s">
        <v>42</v>
      </c>
      <c r="GH2" s="55" t="s">
        <v>43</v>
      </c>
      <c r="GI2" s="56" t="s">
        <v>30</v>
      </c>
      <c r="GJ2" s="53" t="s">
        <v>31</v>
      </c>
      <c r="GK2" s="53" t="s">
        <v>29</v>
      </c>
      <c r="GL2" s="53" t="s">
        <v>37</v>
      </c>
      <c r="GM2" s="53" t="s">
        <v>38</v>
      </c>
      <c r="GN2" s="53" t="s">
        <v>39</v>
      </c>
      <c r="GO2" s="53" t="s">
        <v>40</v>
      </c>
      <c r="GP2" s="54" t="s">
        <v>41</v>
      </c>
      <c r="GQ2" s="53" t="s">
        <v>45</v>
      </c>
      <c r="GR2" s="53" t="s">
        <v>42</v>
      </c>
      <c r="GS2" s="55" t="s">
        <v>43</v>
      </c>
      <c r="GT2" s="56" t="s">
        <v>30</v>
      </c>
      <c r="GU2" s="53" t="s">
        <v>31</v>
      </c>
      <c r="GV2" s="53" t="s">
        <v>29</v>
      </c>
      <c r="GW2" s="53" t="s">
        <v>37</v>
      </c>
      <c r="GX2" s="53" t="s">
        <v>38</v>
      </c>
      <c r="GY2" s="53" t="s">
        <v>39</v>
      </c>
      <c r="GZ2" s="53" t="s">
        <v>40</v>
      </c>
      <c r="HA2" s="54" t="s">
        <v>41</v>
      </c>
      <c r="HB2" s="53" t="s">
        <v>45</v>
      </c>
      <c r="HC2" s="53" t="s">
        <v>42</v>
      </c>
      <c r="HD2" s="55" t="s">
        <v>43</v>
      </c>
      <c r="HE2" s="56" t="s">
        <v>30</v>
      </c>
      <c r="HF2" s="53" t="s">
        <v>31</v>
      </c>
      <c r="HG2" s="53" t="s">
        <v>29</v>
      </c>
      <c r="HH2" s="53" t="s">
        <v>37</v>
      </c>
      <c r="HI2" s="53" t="s">
        <v>38</v>
      </c>
      <c r="HJ2" s="53" t="s">
        <v>39</v>
      </c>
      <c r="HK2" s="53" t="s">
        <v>40</v>
      </c>
      <c r="HL2" s="54" t="s">
        <v>41</v>
      </c>
      <c r="HM2" s="53" t="s">
        <v>45</v>
      </c>
      <c r="HN2" s="53" t="s">
        <v>42</v>
      </c>
      <c r="HO2" s="55" t="s">
        <v>43</v>
      </c>
      <c r="HP2" s="56" t="s">
        <v>30</v>
      </c>
      <c r="HQ2" s="53" t="s">
        <v>31</v>
      </c>
      <c r="HR2" s="53" t="s">
        <v>29</v>
      </c>
      <c r="HS2" s="53" t="s">
        <v>37</v>
      </c>
      <c r="HT2" s="53" t="s">
        <v>38</v>
      </c>
      <c r="HU2" s="53" t="s">
        <v>39</v>
      </c>
      <c r="HV2" s="53" t="s">
        <v>40</v>
      </c>
      <c r="HW2" s="54" t="s">
        <v>41</v>
      </c>
      <c r="HX2" s="53" t="s">
        <v>45</v>
      </c>
      <c r="HY2" s="53" t="s">
        <v>42</v>
      </c>
      <c r="HZ2" s="55" t="s">
        <v>43</v>
      </c>
      <c r="IA2" s="56" t="s">
        <v>30</v>
      </c>
      <c r="IB2" s="53" t="s">
        <v>31</v>
      </c>
      <c r="IC2" s="53" t="s">
        <v>29</v>
      </c>
      <c r="ID2" s="53" t="s">
        <v>37</v>
      </c>
      <c r="IE2" s="53" t="s">
        <v>38</v>
      </c>
      <c r="IF2" s="53" t="s">
        <v>39</v>
      </c>
      <c r="IG2" s="53" t="s">
        <v>40</v>
      </c>
      <c r="IH2" s="54" t="s">
        <v>41</v>
      </c>
      <c r="II2" s="53" t="s">
        <v>45</v>
      </c>
      <c r="IJ2" s="53" t="s">
        <v>42</v>
      </c>
      <c r="IK2" s="53" t="s">
        <v>43</v>
      </c>
      <c r="IL2" s="84"/>
    </row>
    <row r="3" spans="1:251" x14ac:dyDescent="0.25">
      <c r="A3" s="33">
        <v>1</v>
      </c>
      <c r="B3" s="24" t="s">
        <v>111</v>
      </c>
      <c r="C3" s="24"/>
      <c r="D3" s="25"/>
      <c r="E3" s="25" t="s">
        <v>114</v>
      </c>
      <c r="F3" s="87" t="s">
        <v>115</v>
      </c>
      <c r="G3" s="99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4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7">
        <f>L3+M3+O3</f>
        <v>20.64</v>
      </c>
      <c r="L3" s="58">
        <f>AB3+AO3+BA3+BL3+BY3+CJ3+CU3+DF3+DQ3+EB3+EM3+EX3+FI3+FT3+GE3+GP3+HA3+HL3+HW3+IH3</f>
        <v>18.64</v>
      </c>
      <c r="M3" s="36">
        <f>AD3+AQ3+BC3+BN3+CA3+CL3+CW3+DH3+DS3+ED3+EO3+EZ3+FK3+FV3+GG3+GR3+HC3+HN3+HY3+IJ3</f>
        <v>0</v>
      </c>
      <c r="N3" s="37">
        <f>O3</f>
        <v>2</v>
      </c>
      <c r="O3" s="59">
        <f>W3+AJ3+AV3+BG3+BT3+CE3+CP3+DA3+DL3+DW3+EH3+ES3+FD3+FO3+FZ3+GK3+GV3+HG3+HR3+IC3</f>
        <v>2</v>
      </c>
      <c r="P3" s="31">
        <v>13.25</v>
      </c>
      <c r="Q3" s="28">
        <v>5.39</v>
      </c>
      <c r="R3" s="28"/>
      <c r="S3" s="28"/>
      <c r="T3" s="28"/>
      <c r="U3" s="28"/>
      <c r="V3" s="28"/>
      <c r="W3" s="29">
        <v>2</v>
      </c>
      <c r="X3" s="29">
        <v>0</v>
      </c>
      <c r="Y3" s="29">
        <v>0</v>
      </c>
      <c r="Z3" s="29">
        <v>0</v>
      </c>
      <c r="AA3" s="30">
        <v>0</v>
      </c>
      <c r="AB3" s="27">
        <f>P3+Q3+R3+S3+T3+U3+V3</f>
        <v>18.64</v>
      </c>
      <c r="AC3" s="23">
        <f>W3</f>
        <v>2</v>
      </c>
      <c r="AD3" s="23">
        <f>(X3*3)+(Y3*10)+(Z3*5)+(AA3*20)</f>
        <v>0</v>
      </c>
      <c r="AE3" s="45">
        <f>AB3+AC3+AD3</f>
        <v>20.64</v>
      </c>
      <c r="AF3" s="31"/>
      <c r="AG3" s="28"/>
      <c r="AH3" s="28"/>
      <c r="AI3" s="28"/>
      <c r="AJ3" s="29"/>
      <c r="AK3" s="29"/>
      <c r="AL3" s="29"/>
      <c r="AM3" s="29"/>
      <c r="AN3" s="30"/>
      <c r="AO3" s="27">
        <f>AF3+AG3+AH3+AI3</f>
        <v>0</v>
      </c>
      <c r="AP3" s="23">
        <f>AJ3</f>
        <v>0</v>
      </c>
      <c r="AQ3" s="23">
        <f>(AK3*3)+(AL3*10)+(AM3*5)+(AN3*20)</f>
        <v>0</v>
      </c>
      <c r="AR3" s="45">
        <f>AO3+AP3+AQ3</f>
        <v>0</v>
      </c>
      <c r="AS3" s="31"/>
      <c r="AT3" s="28"/>
      <c r="AU3" s="28"/>
      <c r="AV3" s="29"/>
      <c r="AW3" s="29"/>
      <c r="AX3" s="29"/>
      <c r="AY3" s="29"/>
      <c r="AZ3" s="30"/>
      <c r="BA3" s="27">
        <f>AS3+AT3+AU3</f>
        <v>0</v>
      </c>
      <c r="BB3" s="23">
        <f>AV3</f>
        <v>0</v>
      </c>
      <c r="BC3" s="23">
        <f>(AW3*3)+(AX3*10)+(AY3*5)+(AZ3*20)</f>
        <v>0</v>
      </c>
      <c r="BD3" s="45">
        <f>BA3+BB3+BC3</f>
        <v>0</v>
      </c>
      <c r="BE3" s="27"/>
      <c r="BF3" s="43"/>
      <c r="BG3" s="29"/>
      <c r="BH3" s="29"/>
      <c r="BI3" s="29"/>
      <c r="BJ3" s="29"/>
      <c r="BK3" s="30"/>
      <c r="BL3" s="40">
        <f>BE3+BF3</f>
        <v>0</v>
      </c>
      <c r="BM3" s="37">
        <f>BG3/2</f>
        <v>0</v>
      </c>
      <c r="BN3" s="36">
        <f>(BH3*3)+(BI3*5)+(BJ3*5)+(BK3*20)</f>
        <v>0</v>
      </c>
      <c r="BO3" s="35">
        <f>BL3+BM3+BN3</f>
        <v>0</v>
      </c>
      <c r="BP3" s="31"/>
      <c r="BQ3" s="28"/>
      <c r="BR3" s="28"/>
      <c r="BS3" s="28"/>
      <c r="BT3" s="29"/>
      <c r="BU3" s="29"/>
      <c r="BV3" s="29"/>
      <c r="BW3" s="29"/>
      <c r="BX3" s="30"/>
      <c r="BY3" s="27">
        <f>BP3+BQ3+BR3+BS3</f>
        <v>0</v>
      </c>
      <c r="BZ3" s="23">
        <f>BT3</f>
        <v>0</v>
      </c>
      <c r="CA3" s="32">
        <f>(BU3*3)+(BV3*10)+(BW3*5)+(BX3*20)</f>
        <v>0</v>
      </c>
      <c r="CB3" s="73">
        <f>BY3+BZ3+CA3</f>
        <v>0</v>
      </c>
      <c r="CC3" s="31"/>
      <c r="CD3" s="28"/>
      <c r="CE3" s="29"/>
      <c r="CF3" s="29"/>
      <c r="CG3" s="29"/>
      <c r="CH3" s="29"/>
      <c r="CI3" s="30"/>
      <c r="CJ3" s="27">
        <f>CC3+CD3</f>
        <v>0</v>
      </c>
      <c r="CK3" s="26">
        <f>CE3/2</f>
        <v>0</v>
      </c>
      <c r="CL3" s="23">
        <f>(CF3*3)+(CG3*5)+(CH3*5)+(CI3*20)</f>
        <v>0</v>
      </c>
      <c r="CM3" s="69">
        <f>CJ3+CK3+CL3</f>
        <v>0</v>
      </c>
      <c r="CN3" s="4"/>
      <c r="CO3" s="4"/>
      <c r="CP3" s="4"/>
      <c r="CQ3" s="4"/>
      <c r="CR3" s="4"/>
      <c r="CS3" s="4"/>
      <c r="CT3" s="4"/>
      <c r="CU3" s="74"/>
      <c r="CW3" s="4"/>
      <c r="CX3" s="75"/>
      <c r="CY3" s="39"/>
      <c r="CZ3" s="4"/>
      <c r="DA3" s="4"/>
      <c r="DB3" s="4"/>
      <c r="DC3" s="4"/>
      <c r="DD3" s="4"/>
      <c r="DE3" s="4"/>
      <c r="DF3" s="74"/>
      <c r="DH3" s="4"/>
      <c r="DI3" s="75"/>
      <c r="DJ3" s="39"/>
      <c r="DK3" s="4"/>
      <c r="DL3" s="4"/>
      <c r="DM3" s="4"/>
      <c r="DN3" s="4"/>
      <c r="DO3" s="4"/>
      <c r="DP3" s="4"/>
      <c r="DQ3" s="74"/>
      <c r="DS3" s="4"/>
      <c r="DT3" s="75"/>
      <c r="DU3" s="39"/>
      <c r="DV3" s="4"/>
      <c r="DW3" s="4"/>
      <c r="DX3" s="4"/>
      <c r="DY3" s="4"/>
      <c r="DZ3" s="4"/>
      <c r="EA3" s="4"/>
      <c r="EB3" s="74"/>
      <c r="ED3" s="4"/>
      <c r="EE3" s="75"/>
      <c r="EF3" s="39"/>
      <c r="EG3" s="4"/>
      <c r="EH3" s="4"/>
      <c r="EI3" s="4"/>
      <c r="EJ3" s="4"/>
      <c r="EK3" s="4"/>
      <c r="EL3" s="4"/>
      <c r="EM3" s="74"/>
      <c r="EO3" s="4"/>
      <c r="EP3" s="75"/>
      <c r="EQ3" s="39"/>
      <c r="ER3" s="4"/>
      <c r="ES3" s="4"/>
      <c r="ET3" s="4"/>
      <c r="EU3" s="4"/>
      <c r="EV3" s="4"/>
      <c r="EW3" s="4"/>
      <c r="EX3" s="74"/>
      <c r="EZ3" s="4"/>
      <c r="FA3" s="75"/>
      <c r="FB3" s="39"/>
      <c r="FC3" s="4"/>
      <c r="FD3" s="4"/>
      <c r="FE3" s="4"/>
      <c r="FF3" s="4"/>
      <c r="FG3" s="4"/>
      <c r="FH3" s="4"/>
      <c r="FI3" s="74"/>
      <c r="FK3" s="4"/>
      <c r="FL3" s="75"/>
      <c r="FM3" s="39"/>
      <c r="FN3" s="4"/>
      <c r="FO3" s="4"/>
      <c r="FP3" s="4"/>
      <c r="FQ3" s="4"/>
      <c r="FR3" s="4"/>
      <c r="FS3" s="4"/>
      <c r="FT3" s="74"/>
      <c r="FV3" s="4"/>
      <c r="FW3" s="75"/>
      <c r="FX3" s="39"/>
      <c r="FY3" s="4"/>
      <c r="FZ3" s="4"/>
      <c r="GA3" s="4"/>
      <c r="GB3" s="4"/>
      <c r="GC3" s="4"/>
      <c r="GD3" s="4"/>
      <c r="GE3" s="74"/>
      <c r="GG3" s="4"/>
      <c r="GH3" s="75"/>
      <c r="GI3" s="39"/>
      <c r="GJ3" s="4"/>
      <c r="GK3" s="4"/>
      <c r="GL3" s="4"/>
      <c r="GM3" s="4"/>
      <c r="GN3" s="4"/>
      <c r="GO3" s="4"/>
      <c r="GP3" s="74"/>
      <c r="GR3" s="4"/>
      <c r="GS3" s="75"/>
      <c r="GT3" s="39"/>
      <c r="GU3" s="4"/>
      <c r="GV3" s="4"/>
      <c r="GW3" s="4"/>
      <c r="GX3" s="4"/>
      <c r="GY3" s="4"/>
      <c r="GZ3" s="4"/>
      <c r="HA3" s="74"/>
      <c r="HC3" s="4"/>
      <c r="HD3" s="75"/>
      <c r="HE3" s="39"/>
      <c r="HF3" s="4"/>
      <c r="HG3" s="4"/>
      <c r="HH3" s="4"/>
      <c r="HI3" s="4"/>
      <c r="HJ3" s="4"/>
      <c r="HK3" s="4"/>
      <c r="HL3" s="74"/>
      <c r="HN3" s="4"/>
      <c r="HO3" s="75"/>
      <c r="HP3" s="39"/>
      <c r="HQ3" s="4"/>
      <c r="HR3" s="4"/>
      <c r="HS3" s="4"/>
      <c r="HT3" s="4"/>
      <c r="HU3" s="4"/>
      <c r="HV3" s="4"/>
      <c r="HW3" s="74"/>
      <c r="HY3" s="4"/>
      <c r="HZ3" s="75"/>
      <c r="IA3" s="39"/>
      <c r="IB3" s="4"/>
      <c r="IC3" s="4"/>
      <c r="ID3" s="4"/>
      <c r="IE3" s="4"/>
      <c r="IF3" s="4"/>
      <c r="IG3" s="4"/>
      <c r="IH3" s="74"/>
      <c r="IJ3" s="4"/>
      <c r="IK3" s="4"/>
      <c r="IL3" s="84"/>
      <c r="IM3" s="4"/>
      <c r="IN3" s="4"/>
      <c r="IO3" s="4"/>
      <c r="IP3" s="4"/>
      <c r="IQ3" s="4"/>
    </row>
    <row r="4" spans="1:251" x14ac:dyDescent="0.25">
      <c r="A4" s="33">
        <v>2</v>
      </c>
      <c r="B4" s="24" t="s">
        <v>108</v>
      </c>
      <c r="C4" s="24"/>
      <c r="D4" s="25"/>
      <c r="E4" s="25" t="s">
        <v>114</v>
      </c>
      <c r="F4" s="87" t="s">
        <v>115</v>
      </c>
      <c r="G4" s="99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4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57">
        <f>L4+M4+O4</f>
        <v>28.17</v>
      </c>
      <c r="L4" s="58">
        <f>AB4+AO4+BA4+BL4+BY4+CJ4+CU4+DF4+DQ4+EB4+EM4+EX4+FI4+FT4+GE4+GP4+HA4+HL4+HW4+IH4</f>
        <v>21.17</v>
      </c>
      <c r="M4" s="36">
        <f>AD4+AQ4+BC4+BN4+CA4+CL4+CW4+DH4+DS4+ED4+EO4+EZ4+FK4+FV4+GG4+GR4+HC4+HN4+HY4+IJ4</f>
        <v>0</v>
      </c>
      <c r="N4" s="37">
        <f>O4</f>
        <v>7</v>
      </c>
      <c r="O4" s="59">
        <f>W4+AJ4+AV4+BG4+BT4+CE4+CP4+DA4+DL4+DW4+EH4+ES4+FD4+FO4+FZ4+GK4+GV4+HG4+HR4+IC4</f>
        <v>7</v>
      </c>
      <c r="P4" s="31">
        <v>15.5</v>
      </c>
      <c r="Q4" s="28">
        <v>5.67</v>
      </c>
      <c r="R4" s="28"/>
      <c r="S4" s="28"/>
      <c r="T4" s="28"/>
      <c r="U4" s="28"/>
      <c r="V4" s="28"/>
      <c r="W4" s="29">
        <v>7</v>
      </c>
      <c r="X4" s="29">
        <v>0</v>
      </c>
      <c r="Y4" s="29">
        <v>0</v>
      </c>
      <c r="Z4" s="29">
        <v>0</v>
      </c>
      <c r="AA4" s="30">
        <v>0</v>
      </c>
      <c r="AB4" s="27">
        <f>P4+Q4+R4+S4+T4+U4+V4</f>
        <v>21.17</v>
      </c>
      <c r="AC4" s="23">
        <f>W4</f>
        <v>7</v>
      </c>
      <c r="AD4" s="23">
        <f>(X4*3)+(Y4*10)+(Z4*5)+(AA4*20)</f>
        <v>0</v>
      </c>
      <c r="AE4" s="45">
        <f>AB4+AC4+AD4</f>
        <v>28.17</v>
      </c>
      <c r="AF4" s="31"/>
      <c r="AG4" s="28"/>
      <c r="AH4" s="28"/>
      <c r="AI4" s="28"/>
      <c r="AJ4" s="29"/>
      <c r="AK4" s="29"/>
      <c r="AL4" s="29"/>
      <c r="AM4" s="29"/>
      <c r="AN4" s="30"/>
      <c r="AO4" s="27">
        <f>AF4+AG4+AH4+AI4</f>
        <v>0</v>
      </c>
      <c r="AP4" s="23">
        <f>AJ4</f>
        <v>0</v>
      </c>
      <c r="AQ4" s="23">
        <f>(AK4*3)+(AL4*10)+(AM4*5)+(AN4*20)</f>
        <v>0</v>
      </c>
      <c r="AR4" s="45">
        <f>AO4+AP4+AQ4</f>
        <v>0</v>
      </c>
      <c r="AS4" s="31"/>
      <c r="AT4" s="28"/>
      <c r="AU4" s="28"/>
      <c r="AV4" s="29"/>
      <c r="AW4" s="29"/>
      <c r="AX4" s="29"/>
      <c r="AY4" s="29"/>
      <c r="AZ4" s="30"/>
      <c r="BA4" s="27">
        <f>AS4+AT4+AU4</f>
        <v>0</v>
      </c>
      <c r="BB4" s="23">
        <f>AV4</f>
        <v>0</v>
      </c>
      <c r="BC4" s="23">
        <f>(AW4*3)+(AX4*10)+(AY4*5)+(AZ4*20)</f>
        <v>0</v>
      </c>
      <c r="BD4" s="45">
        <f>BA4+BB4+BC4</f>
        <v>0</v>
      </c>
      <c r="BE4" s="27"/>
      <c r="BF4" s="43"/>
      <c r="BG4" s="29"/>
      <c r="BH4" s="29"/>
      <c r="BI4" s="29"/>
      <c r="BJ4" s="29"/>
      <c r="BK4" s="30"/>
      <c r="BL4" s="40">
        <f>BE4+BF4</f>
        <v>0</v>
      </c>
      <c r="BM4" s="37">
        <f>BG4/2</f>
        <v>0</v>
      </c>
      <c r="BN4" s="36">
        <f>(BH4*3)+(BI4*5)+(BJ4*5)+(BK4*20)</f>
        <v>0</v>
      </c>
      <c r="BO4" s="35">
        <f>BL4+BM4+BN4</f>
        <v>0</v>
      </c>
      <c r="BP4" s="31"/>
      <c r="BQ4" s="28"/>
      <c r="BR4" s="28"/>
      <c r="BS4" s="28"/>
      <c r="BT4" s="29"/>
      <c r="BU4" s="29"/>
      <c r="BV4" s="29"/>
      <c r="BW4" s="29"/>
      <c r="BX4" s="30"/>
      <c r="BY4" s="27">
        <f>BP4+BQ4+BR4+BS4</f>
        <v>0</v>
      </c>
      <c r="BZ4" s="23">
        <f>BT4</f>
        <v>0</v>
      </c>
      <c r="CA4" s="32">
        <f>(BU4*3)+(BV4*10)+(BW4*5)+(BX4*20)</f>
        <v>0</v>
      </c>
      <c r="CB4" s="73">
        <f>BY4+BZ4+CA4</f>
        <v>0</v>
      </c>
      <c r="CC4" s="31"/>
      <c r="CD4" s="28"/>
      <c r="CE4" s="29"/>
      <c r="CF4" s="29"/>
      <c r="CG4" s="29"/>
      <c r="CH4" s="29"/>
      <c r="CI4" s="30"/>
      <c r="CJ4" s="27">
        <f>CC4+CD4</f>
        <v>0</v>
      </c>
      <c r="CK4" s="26">
        <f>CE4/2</f>
        <v>0</v>
      </c>
      <c r="CL4" s="23">
        <f>(CF4*3)+(CG4*5)+(CH4*5)+(CI4*20)</f>
        <v>0</v>
      </c>
      <c r="CM4" s="69">
        <f>CJ4+CK4+CL4</f>
        <v>0</v>
      </c>
      <c r="CN4" s="4"/>
      <c r="CO4" s="4"/>
      <c r="CP4" s="4"/>
      <c r="CQ4" s="4"/>
      <c r="CR4" s="4"/>
      <c r="CS4" s="4"/>
      <c r="CT4" s="4"/>
      <c r="CU4" s="74"/>
      <c r="CW4" s="4"/>
      <c r="CX4" s="75"/>
      <c r="CY4" s="39"/>
      <c r="CZ4" s="4"/>
      <c r="DA4" s="4"/>
      <c r="DB4" s="4"/>
      <c r="DC4" s="4"/>
      <c r="DD4" s="4"/>
      <c r="DE4" s="4"/>
      <c r="DF4" s="74"/>
      <c r="DH4" s="4"/>
      <c r="DI4" s="75"/>
      <c r="DJ4" s="39"/>
      <c r="DK4" s="4"/>
      <c r="DL4" s="4"/>
      <c r="DM4" s="4"/>
      <c r="DN4" s="4"/>
      <c r="DO4" s="4"/>
      <c r="DP4" s="4"/>
      <c r="DQ4" s="74"/>
      <c r="DS4" s="4"/>
      <c r="DT4" s="75"/>
      <c r="DU4" s="39"/>
      <c r="DV4" s="4"/>
      <c r="DW4" s="4"/>
      <c r="DX4" s="4"/>
      <c r="DY4" s="4"/>
      <c r="DZ4" s="4"/>
      <c r="EA4" s="4"/>
      <c r="EB4" s="74"/>
      <c r="ED4" s="4"/>
      <c r="EE4" s="75"/>
      <c r="EF4" s="39"/>
      <c r="EG4" s="4"/>
      <c r="EH4" s="4"/>
      <c r="EI4" s="4"/>
      <c r="EJ4" s="4"/>
      <c r="EK4" s="4"/>
      <c r="EL4" s="4"/>
      <c r="EM4" s="74"/>
      <c r="EO4" s="4"/>
      <c r="EP4" s="75"/>
      <c r="EQ4" s="39"/>
      <c r="ER4" s="4"/>
      <c r="ES4" s="4"/>
      <c r="ET4" s="4"/>
      <c r="EU4" s="4"/>
      <c r="EV4" s="4"/>
      <c r="EW4" s="4"/>
      <c r="EX4" s="74"/>
      <c r="EZ4" s="4"/>
      <c r="FA4" s="75"/>
      <c r="FB4" s="39"/>
      <c r="FC4" s="4"/>
      <c r="FD4" s="4"/>
      <c r="FE4" s="4"/>
      <c r="FF4" s="4"/>
      <c r="FG4" s="4"/>
      <c r="FH4" s="4"/>
      <c r="FI4" s="74"/>
      <c r="FK4" s="4"/>
      <c r="FL4" s="75"/>
      <c r="FM4" s="39"/>
      <c r="FN4" s="4"/>
      <c r="FO4" s="4"/>
      <c r="FP4" s="4"/>
      <c r="FQ4" s="4"/>
      <c r="FR4" s="4"/>
      <c r="FS4" s="4"/>
      <c r="FT4" s="74"/>
      <c r="FV4" s="4"/>
      <c r="FW4" s="75"/>
      <c r="FX4" s="39"/>
      <c r="FY4" s="4"/>
      <c r="FZ4" s="4"/>
      <c r="GA4" s="4"/>
      <c r="GB4" s="4"/>
      <c r="GC4" s="4"/>
      <c r="GD4" s="4"/>
      <c r="GE4" s="74"/>
      <c r="GG4" s="4"/>
      <c r="GH4" s="75"/>
      <c r="GI4" s="39"/>
      <c r="GJ4" s="4"/>
      <c r="GK4" s="4"/>
      <c r="GL4" s="4"/>
      <c r="GM4" s="4"/>
      <c r="GN4" s="4"/>
      <c r="GO4" s="4"/>
      <c r="GP4" s="74"/>
      <c r="GR4" s="4"/>
      <c r="GS4" s="75"/>
      <c r="GT4" s="39"/>
      <c r="GU4" s="4"/>
      <c r="GV4" s="4"/>
      <c r="GW4" s="4"/>
      <c r="GX4" s="4"/>
      <c r="GY4" s="4"/>
      <c r="GZ4" s="4"/>
      <c r="HA4" s="74"/>
      <c r="HC4" s="4"/>
      <c r="HD4" s="75"/>
      <c r="HE4" s="39"/>
      <c r="HF4" s="4"/>
      <c r="HG4" s="4"/>
      <c r="HH4" s="4"/>
      <c r="HI4" s="4"/>
      <c r="HJ4" s="4"/>
      <c r="HK4" s="4"/>
      <c r="HL4" s="74"/>
      <c r="HN4" s="4"/>
      <c r="HO4" s="75"/>
      <c r="HP4" s="39"/>
      <c r="HQ4" s="4"/>
      <c r="HR4" s="4"/>
      <c r="HS4" s="4"/>
      <c r="HT4" s="4"/>
      <c r="HU4" s="4"/>
      <c r="HV4" s="4"/>
      <c r="HW4" s="74"/>
      <c r="HY4" s="4"/>
      <c r="HZ4" s="75"/>
      <c r="IA4" s="39"/>
      <c r="IB4" s="4"/>
      <c r="IC4" s="4"/>
      <c r="ID4" s="4"/>
      <c r="IE4" s="4"/>
      <c r="IF4" s="4"/>
      <c r="IG4" s="4"/>
      <c r="IH4" s="74"/>
      <c r="IJ4" s="4"/>
      <c r="IK4" s="4"/>
      <c r="IL4" s="84"/>
      <c r="IM4" s="4"/>
      <c r="IN4" s="4"/>
      <c r="IO4" s="4"/>
      <c r="IP4" s="4"/>
      <c r="IQ4" s="4"/>
    </row>
    <row r="5" spans="1:251" ht="12.6" customHeight="1" x14ac:dyDescent="0.25">
      <c r="A5" s="33">
        <v>3</v>
      </c>
      <c r="B5" s="63" t="s">
        <v>116</v>
      </c>
      <c r="C5" s="24"/>
      <c r="D5" s="64"/>
      <c r="E5" s="64" t="s">
        <v>114</v>
      </c>
      <c r="F5" s="65" t="s">
        <v>115</v>
      </c>
      <c r="G5" s="99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4" t="str">
        <f>IF(ISNA(VLOOKUP(E5,SortLookup!$A$1:$B$5,2,FALSE))," ",VLOOKUP(E5,SortLookup!$A$1:$B$5,2,FALSE))</f>
        <v xml:space="preserve"> </v>
      </c>
      <c r="J5" s="22" t="str">
        <f>IF(ISNA(VLOOKUP(F5,SortLookup!$A$7:$B$11,2,FALSE))," ",VLOOKUP(F5,SortLookup!$A$7:$B$11,2,FALSE))</f>
        <v xml:space="preserve"> </v>
      </c>
      <c r="K5" s="57">
        <f>L5+M5+O5</f>
        <v>30.54</v>
      </c>
      <c r="L5" s="58">
        <f>AB5+AO5+BA5+BL5+BY5+CJ5+CU5+DF5+DQ5+EB5+EM5+EX5+FI5+FT5+GE5+GP5+HA5+HL5+HW5+IH5</f>
        <v>20.54</v>
      </c>
      <c r="M5" s="36">
        <f>AD5+AQ5+BC5+BN5+CA5+CL5+CW5+DH5+DS5+ED5+EO5+EZ5+FK5+FV5+GG5+GR5+HC5+HN5+HY5+IJ5</f>
        <v>0</v>
      </c>
      <c r="N5" s="37">
        <f>O5</f>
        <v>10</v>
      </c>
      <c r="O5" s="59">
        <f>W5+AJ5+AV5+BG5+BT5+CE5+CP5+DA5+DL5+DW5+EH5+ES5+FD5+FO5+FZ5+GK5+GV5+HG5+HR5+IC5</f>
        <v>10</v>
      </c>
      <c r="P5" s="31">
        <v>15.39</v>
      </c>
      <c r="Q5" s="28">
        <v>5.15</v>
      </c>
      <c r="R5" s="28"/>
      <c r="S5" s="28"/>
      <c r="T5" s="28"/>
      <c r="U5" s="28"/>
      <c r="V5" s="28"/>
      <c r="W5" s="29">
        <v>10</v>
      </c>
      <c r="X5" s="29">
        <v>0</v>
      </c>
      <c r="Y5" s="29">
        <v>0</v>
      </c>
      <c r="Z5" s="29">
        <v>0</v>
      </c>
      <c r="AA5" s="30">
        <v>0</v>
      </c>
      <c r="AB5" s="27">
        <f>P5+Q5+R5+S5+T5+U5+V5</f>
        <v>20.54</v>
      </c>
      <c r="AC5" s="23">
        <f>W5</f>
        <v>10</v>
      </c>
      <c r="AD5" s="23">
        <f>(X5*3)+(Y5*10)+(Z5*5)+(AA5*20)</f>
        <v>0</v>
      </c>
      <c r="AE5" s="45">
        <f>AB5+AC5+AD5</f>
        <v>30.54</v>
      </c>
      <c r="AF5" s="31"/>
      <c r="AG5" s="28"/>
      <c r="AH5" s="28"/>
      <c r="AI5" s="28"/>
      <c r="AJ5" s="29"/>
      <c r="AK5" s="29"/>
      <c r="AL5" s="29"/>
      <c r="AM5" s="29"/>
      <c r="AN5" s="30"/>
      <c r="AO5" s="27">
        <f>AF5+AG5+AH5+AI5</f>
        <v>0</v>
      </c>
      <c r="AP5" s="23">
        <f>AJ5</f>
        <v>0</v>
      </c>
      <c r="AQ5" s="23">
        <f>(AK5*3)+(AL5*10)+(AM5*5)+(AN5*20)</f>
        <v>0</v>
      </c>
      <c r="AR5" s="45">
        <f>AO5+AP5+AQ5</f>
        <v>0</v>
      </c>
      <c r="AS5" s="31"/>
      <c r="AT5" s="28"/>
      <c r="AU5" s="28"/>
      <c r="AV5" s="29"/>
      <c r="AW5" s="29"/>
      <c r="AX5" s="29"/>
      <c r="AY5" s="29"/>
      <c r="AZ5" s="30"/>
      <c r="BA5" s="27">
        <f>AS5+AT5+AU5</f>
        <v>0</v>
      </c>
      <c r="BB5" s="23">
        <f>AV5</f>
        <v>0</v>
      </c>
      <c r="BC5" s="23">
        <f>(AW5*3)+(AX5*10)+(AY5*5)+(AZ5*20)</f>
        <v>0</v>
      </c>
      <c r="BD5" s="45">
        <f>BA5+BB5+BC5</f>
        <v>0</v>
      </c>
      <c r="BE5" s="27"/>
      <c r="BF5" s="43"/>
      <c r="BG5" s="29"/>
      <c r="BH5" s="29"/>
      <c r="BI5" s="29"/>
      <c r="BJ5" s="29"/>
      <c r="BK5" s="30"/>
      <c r="BL5" s="40">
        <f>BE5+BF5</f>
        <v>0</v>
      </c>
      <c r="BM5" s="37">
        <f>BG5/2</f>
        <v>0</v>
      </c>
      <c r="BN5" s="36">
        <f>(BH5*3)+(BI5*5)+(BJ5*5)+(BK5*20)</f>
        <v>0</v>
      </c>
      <c r="BO5" s="35">
        <f>BL5+BM5+BN5</f>
        <v>0</v>
      </c>
      <c r="BP5" s="31"/>
      <c r="BQ5" s="28"/>
      <c r="BR5" s="28"/>
      <c r="BS5" s="28"/>
      <c r="BT5" s="29"/>
      <c r="BU5" s="29"/>
      <c r="BV5" s="29"/>
      <c r="BW5" s="29"/>
      <c r="BX5" s="30"/>
      <c r="BY5" s="27">
        <f>BP5+BQ5+BR5+BS5</f>
        <v>0</v>
      </c>
      <c r="BZ5" s="23">
        <f>BT5</f>
        <v>0</v>
      </c>
      <c r="CA5" s="32">
        <f>(BU5*3)+(BV5*10)+(BW5*5)+(BX5*20)</f>
        <v>0</v>
      </c>
      <c r="CB5" s="73">
        <f>BY5+BZ5+CA5</f>
        <v>0</v>
      </c>
      <c r="CC5" s="31"/>
      <c r="CD5" s="28"/>
      <c r="CE5" s="29"/>
      <c r="CF5" s="29"/>
      <c r="CG5" s="29"/>
      <c r="CH5" s="29"/>
      <c r="CI5" s="30"/>
      <c r="CJ5" s="27">
        <f>CC5+CD5</f>
        <v>0</v>
      </c>
      <c r="CK5" s="26">
        <f>CE5/2</f>
        <v>0</v>
      </c>
      <c r="CL5" s="23">
        <f>(CF5*3)+(CG5*10)+(CH5*5)+(CI5*20)</f>
        <v>0</v>
      </c>
      <c r="CM5" s="69">
        <f>CJ5+CK5+CL5</f>
        <v>0</v>
      </c>
      <c r="CN5" s="4"/>
      <c r="CO5" s="4"/>
      <c r="CP5" s="4"/>
      <c r="CQ5" s="4"/>
      <c r="CR5" s="4"/>
      <c r="CS5" s="4"/>
      <c r="CT5" s="4"/>
      <c r="CW5" s="4"/>
      <c r="CX5" s="4"/>
      <c r="CY5" s="4"/>
      <c r="CZ5" s="4"/>
      <c r="DA5" s="4"/>
      <c r="DB5" s="4"/>
      <c r="DC5" s="4"/>
      <c r="DD5" s="4"/>
      <c r="DE5" s="4"/>
      <c r="DH5" s="4"/>
      <c r="DI5" s="4"/>
      <c r="DJ5" s="4"/>
      <c r="DK5" s="4"/>
      <c r="DL5" s="4"/>
      <c r="DM5" s="4"/>
      <c r="DN5" s="4"/>
      <c r="DO5" s="4"/>
      <c r="DP5" s="4"/>
      <c r="DS5" s="4"/>
      <c r="DT5" s="4"/>
      <c r="DU5" s="4"/>
      <c r="DV5" s="4"/>
      <c r="DW5" s="4"/>
      <c r="DX5" s="4"/>
      <c r="DY5" s="4"/>
      <c r="DZ5" s="4"/>
      <c r="EA5" s="4"/>
      <c r="ED5" s="4"/>
      <c r="EE5" s="4"/>
      <c r="EF5" s="4"/>
      <c r="EG5" s="4"/>
      <c r="EH5" s="4"/>
      <c r="EI5" s="4"/>
      <c r="EJ5" s="4"/>
      <c r="EK5" s="4"/>
      <c r="EL5" s="4"/>
      <c r="EO5" s="4"/>
      <c r="EP5" s="4"/>
      <c r="EQ5" s="4"/>
      <c r="ER5" s="4"/>
      <c r="ES5" s="4"/>
      <c r="ET5" s="4"/>
      <c r="EU5" s="4"/>
      <c r="EV5" s="4"/>
      <c r="EW5" s="4"/>
      <c r="EZ5" s="4"/>
      <c r="FA5" s="4"/>
      <c r="FB5" s="4"/>
      <c r="FC5" s="4"/>
      <c r="FD5" s="4"/>
      <c r="FE5" s="4"/>
      <c r="FF5" s="4"/>
      <c r="FG5" s="4"/>
      <c r="FH5" s="4"/>
      <c r="FK5" s="4"/>
      <c r="FL5" s="4"/>
      <c r="FM5" s="4"/>
      <c r="FN5" s="4"/>
      <c r="FO5" s="4"/>
      <c r="FP5" s="4"/>
      <c r="FQ5" s="4"/>
      <c r="FR5" s="4"/>
      <c r="FS5" s="4"/>
      <c r="FV5" s="4"/>
      <c r="FW5" s="4"/>
      <c r="FX5" s="4"/>
      <c r="FY5" s="4"/>
      <c r="FZ5" s="4"/>
      <c r="GA5" s="4"/>
      <c r="GB5" s="4"/>
      <c r="GC5" s="4"/>
      <c r="GD5" s="4"/>
      <c r="GG5" s="4"/>
      <c r="GH5" s="4"/>
      <c r="GI5" s="4"/>
      <c r="GJ5" s="4"/>
      <c r="GK5" s="4"/>
      <c r="GL5" s="4"/>
      <c r="GM5" s="4"/>
      <c r="GN5" s="4"/>
      <c r="GO5" s="4"/>
      <c r="GR5" s="4"/>
      <c r="GS5" s="4"/>
      <c r="GT5" s="4"/>
      <c r="GU5" s="4"/>
      <c r="GV5" s="4"/>
      <c r="GW5" s="4"/>
      <c r="GX5" s="4"/>
      <c r="GY5" s="4"/>
      <c r="GZ5" s="4"/>
      <c r="HC5" s="4"/>
      <c r="HD5" s="4"/>
      <c r="HE5" s="4"/>
      <c r="HF5" s="4"/>
      <c r="HG5" s="4"/>
      <c r="HH5" s="4"/>
      <c r="HI5" s="4"/>
      <c r="HJ5" s="4"/>
      <c r="HK5" s="4"/>
      <c r="HN5" s="4"/>
      <c r="HO5" s="4"/>
      <c r="HP5" s="4"/>
      <c r="HQ5" s="4"/>
      <c r="HR5" s="4"/>
      <c r="HS5" s="4"/>
      <c r="HT5" s="4"/>
      <c r="HU5" s="4"/>
      <c r="HV5" s="4"/>
      <c r="HY5" s="4"/>
      <c r="HZ5" s="4"/>
      <c r="IA5" s="4"/>
      <c r="IB5" s="4"/>
      <c r="IC5" s="4"/>
      <c r="ID5" s="4"/>
      <c r="IE5" s="4"/>
      <c r="IF5" s="4"/>
      <c r="IG5" s="4"/>
      <c r="IJ5" s="4"/>
      <c r="IK5" s="4"/>
      <c r="IL5" s="84"/>
      <c r="IM5" s="4"/>
      <c r="IN5" s="4"/>
      <c r="IO5" s="4"/>
      <c r="IP5" s="4"/>
      <c r="IQ5" s="4"/>
    </row>
    <row r="6" spans="1:251" x14ac:dyDescent="0.25">
      <c r="A6" s="33">
        <v>4</v>
      </c>
      <c r="B6" s="63" t="s">
        <v>101</v>
      </c>
      <c r="C6" s="24"/>
      <c r="D6" s="64"/>
      <c r="E6" s="64" t="s">
        <v>114</v>
      </c>
      <c r="F6" s="65" t="s">
        <v>115</v>
      </c>
      <c r="G6" s="99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4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7">
        <f>L6+M6+O6</f>
        <v>32.9</v>
      </c>
      <c r="L6" s="58">
        <f>AB6+AO6+BA6+BL6+BY6+CJ6+CU6+DF6+DQ6+EB6+EM6+EX6+FI6+FT6+GE6+GP6+HA6+HL6+HW6+IH6</f>
        <v>20.9</v>
      </c>
      <c r="M6" s="36">
        <f>AD6+AQ6+BC6+BN6+CA6+CL6+CW6+DH6+DS6+ED6+EO6+EZ6+FK6+FV6+GG6+GR6+HC6+HN6+HY6+IJ6</f>
        <v>0</v>
      </c>
      <c r="N6" s="37">
        <f>O6</f>
        <v>12</v>
      </c>
      <c r="O6" s="59">
        <f>W6+AJ6+AV6+BG6+BT6+CE6+CP6+DA6+DL6+DW6+EH6+ES6+FD6+FO6+FZ6+GK6+GV6+HG6+HR6+IC6</f>
        <v>12</v>
      </c>
      <c r="P6" s="31">
        <v>15.16</v>
      </c>
      <c r="Q6" s="28">
        <v>5.74</v>
      </c>
      <c r="R6" s="28"/>
      <c r="S6" s="28"/>
      <c r="T6" s="28"/>
      <c r="U6" s="28"/>
      <c r="V6" s="28"/>
      <c r="W6" s="29">
        <v>12</v>
      </c>
      <c r="X6" s="29">
        <v>0</v>
      </c>
      <c r="Y6" s="29">
        <v>0</v>
      </c>
      <c r="Z6" s="29">
        <v>0</v>
      </c>
      <c r="AA6" s="30">
        <v>0</v>
      </c>
      <c r="AB6" s="27">
        <f>P6+Q6+R6+S6+T6+U6+V6</f>
        <v>20.9</v>
      </c>
      <c r="AC6" s="23">
        <f>W6</f>
        <v>12</v>
      </c>
      <c r="AD6" s="23">
        <f>(X6*3)+(Y6*10)+(Z6*5)+(AA6*20)</f>
        <v>0</v>
      </c>
      <c r="AE6" s="45">
        <f>AB6+AC6+AD6</f>
        <v>32.9</v>
      </c>
      <c r="AF6" s="31"/>
      <c r="AG6" s="28"/>
      <c r="AH6" s="28"/>
      <c r="AI6" s="28"/>
      <c r="AJ6" s="29"/>
      <c r="AK6" s="29"/>
      <c r="AL6" s="29"/>
      <c r="AM6" s="29"/>
      <c r="AN6" s="30"/>
      <c r="AO6" s="27">
        <f>AF6+AG6+AH6+AI6</f>
        <v>0</v>
      </c>
      <c r="AP6" s="23">
        <f>AJ6</f>
        <v>0</v>
      </c>
      <c r="AQ6" s="23">
        <f>(AK6*3)+(AL6*10)+(AM6*5)+(AN6*20)</f>
        <v>0</v>
      </c>
      <c r="AR6" s="45">
        <f>AO6+AP6+AQ6</f>
        <v>0</v>
      </c>
      <c r="AS6" s="31"/>
      <c r="AT6" s="28"/>
      <c r="AU6" s="28"/>
      <c r="AV6" s="29"/>
      <c r="AW6" s="29"/>
      <c r="AX6" s="29"/>
      <c r="AY6" s="29"/>
      <c r="AZ6" s="30"/>
      <c r="BA6" s="27">
        <f>AS6+AT6+AU6</f>
        <v>0</v>
      </c>
      <c r="BB6" s="23">
        <f>AV6</f>
        <v>0</v>
      </c>
      <c r="BC6" s="23">
        <f>(AW6*3)+(AX6*10)+(AY6*5)+(AZ6*20)</f>
        <v>0</v>
      </c>
      <c r="BD6" s="45">
        <f>BA6+BB6+BC6</f>
        <v>0</v>
      </c>
      <c r="BE6" s="27"/>
      <c r="BF6" s="43"/>
      <c r="BG6" s="29"/>
      <c r="BH6" s="29"/>
      <c r="BI6" s="29"/>
      <c r="BJ6" s="29"/>
      <c r="BK6" s="30"/>
      <c r="BL6" s="40">
        <f>BE6+BF6</f>
        <v>0</v>
      </c>
      <c r="BM6" s="37">
        <f>BG6/2</f>
        <v>0</v>
      </c>
      <c r="BN6" s="36">
        <f>(BH6*3)+(BI6*5)+(BJ6*5)+(BK6*20)</f>
        <v>0</v>
      </c>
      <c r="BO6" s="35">
        <f>BL6+BM6+BN6</f>
        <v>0</v>
      </c>
      <c r="BP6" s="31"/>
      <c r="BQ6" s="28"/>
      <c r="BR6" s="28"/>
      <c r="BS6" s="28"/>
      <c r="BT6" s="29"/>
      <c r="BU6" s="29"/>
      <c r="BV6" s="29"/>
      <c r="BW6" s="29"/>
      <c r="BX6" s="30"/>
      <c r="BY6" s="27">
        <f>BP6+BQ6+BR6+BS6</f>
        <v>0</v>
      </c>
      <c r="BZ6" s="23">
        <f>BT6</f>
        <v>0</v>
      </c>
      <c r="CA6" s="32">
        <f>(BU6*3)+(BV6*10)+(BW6*5)+(BX6*20)</f>
        <v>0</v>
      </c>
      <c r="CB6" s="73">
        <f>BY6+BZ6+CA6</f>
        <v>0</v>
      </c>
      <c r="CC6" s="31"/>
      <c r="CD6" s="28"/>
      <c r="CE6" s="29"/>
      <c r="CF6" s="29"/>
      <c r="CG6" s="29"/>
      <c r="CH6" s="29"/>
      <c r="CI6" s="30"/>
      <c r="CJ6" s="27">
        <f>CC6+CD6</f>
        <v>0</v>
      </c>
      <c r="CK6" s="26">
        <f>CE6/2</f>
        <v>0</v>
      </c>
      <c r="CL6" s="23">
        <f>(CF6*3)+(CG6*10)+(CH6*5)+(CI6*20)</f>
        <v>0</v>
      </c>
      <c r="CM6" s="69">
        <f>CJ6+CK6+CL6</f>
        <v>0</v>
      </c>
      <c r="CN6" s="4"/>
      <c r="CO6" s="4"/>
      <c r="CP6" s="4"/>
      <c r="CQ6" s="4"/>
      <c r="CR6" s="4"/>
      <c r="CS6" s="4"/>
      <c r="CT6" s="4"/>
      <c r="CW6" s="4"/>
      <c r="CX6" s="4"/>
      <c r="CY6" s="4"/>
      <c r="CZ6" s="4"/>
      <c r="DA6" s="4"/>
      <c r="DB6" s="4"/>
      <c r="DC6" s="4"/>
      <c r="DD6" s="4"/>
      <c r="DE6" s="4"/>
      <c r="DH6" s="4"/>
      <c r="DI6" s="4"/>
      <c r="DJ6" s="4"/>
      <c r="DK6" s="4"/>
      <c r="DL6" s="4"/>
      <c r="DM6" s="4"/>
      <c r="DN6" s="4"/>
      <c r="DO6" s="4"/>
      <c r="DP6" s="4"/>
      <c r="DS6" s="4"/>
      <c r="DT6" s="4"/>
      <c r="DU6" s="4"/>
      <c r="DV6" s="4"/>
      <c r="DW6" s="4"/>
      <c r="DX6" s="4"/>
      <c r="DY6" s="4"/>
      <c r="DZ6" s="4"/>
      <c r="EA6" s="4"/>
      <c r="ED6" s="4"/>
      <c r="EE6" s="4"/>
      <c r="EF6" s="4"/>
      <c r="EG6" s="4"/>
      <c r="EH6" s="4"/>
      <c r="EI6" s="4"/>
      <c r="EJ6" s="4"/>
      <c r="EK6" s="4"/>
      <c r="EL6" s="4"/>
      <c r="EO6" s="4"/>
      <c r="EP6" s="4"/>
      <c r="EQ6" s="4"/>
      <c r="ER6" s="4"/>
      <c r="ES6" s="4"/>
      <c r="ET6" s="4"/>
      <c r="EU6" s="4"/>
      <c r="EV6" s="4"/>
      <c r="EW6" s="4"/>
      <c r="EZ6" s="4"/>
      <c r="FA6" s="4"/>
      <c r="FB6" s="4"/>
      <c r="FC6" s="4"/>
      <c r="FD6" s="4"/>
      <c r="FE6" s="4"/>
      <c r="FF6" s="4"/>
      <c r="FG6" s="4"/>
      <c r="FH6" s="4"/>
      <c r="FK6" s="4"/>
      <c r="FL6" s="4"/>
      <c r="FM6" s="4"/>
      <c r="FN6" s="4"/>
      <c r="FO6" s="4"/>
      <c r="FP6" s="4"/>
      <c r="FQ6" s="4"/>
      <c r="FR6" s="4"/>
      <c r="FS6" s="4"/>
      <c r="FV6" s="4"/>
      <c r="FW6" s="4"/>
      <c r="FX6" s="4"/>
      <c r="FY6" s="4"/>
      <c r="FZ6" s="4"/>
      <c r="GA6" s="4"/>
      <c r="GB6" s="4"/>
      <c r="GC6" s="4"/>
      <c r="GD6" s="4"/>
      <c r="GG6" s="4"/>
      <c r="GH6" s="4"/>
      <c r="GI6" s="4"/>
      <c r="GJ6" s="4"/>
      <c r="GK6" s="4"/>
      <c r="GL6" s="4"/>
      <c r="GM6" s="4"/>
      <c r="GN6" s="4"/>
      <c r="GO6" s="4"/>
      <c r="GR6" s="4"/>
      <c r="GS6" s="4"/>
      <c r="GT6" s="4"/>
      <c r="GU6" s="4"/>
      <c r="GV6" s="4"/>
      <c r="GW6" s="4"/>
      <c r="GX6" s="4"/>
      <c r="GY6" s="4"/>
      <c r="GZ6" s="4"/>
      <c r="HC6" s="4"/>
      <c r="HD6" s="4"/>
      <c r="HE6" s="4"/>
      <c r="HF6" s="4"/>
      <c r="HG6" s="4"/>
      <c r="HH6" s="4"/>
      <c r="HI6" s="4"/>
      <c r="HJ6" s="4"/>
      <c r="HK6" s="4"/>
      <c r="HN6" s="4"/>
      <c r="HO6" s="4"/>
      <c r="HP6" s="4"/>
      <c r="HQ6" s="4"/>
      <c r="HR6" s="4"/>
      <c r="HS6" s="4"/>
      <c r="HT6" s="4"/>
      <c r="HU6" s="4"/>
      <c r="HV6" s="4"/>
      <c r="HY6" s="4"/>
      <c r="HZ6" s="4"/>
      <c r="IA6" s="4"/>
      <c r="IB6" s="4"/>
      <c r="IC6" s="4"/>
      <c r="ID6" s="4"/>
      <c r="IE6" s="4"/>
      <c r="IF6" s="4"/>
      <c r="IG6" s="4"/>
      <c r="IJ6" s="4"/>
      <c r="IK6" s="4"/>
      <c r="IL6" s="84"/>
      <c r="IQ6" s="4"/>
    </row>
    <row r="7" spans="1:251" x14ac:dyDescent="0.25">
      <c r="A7" s="33">
        <v>5</v>
      </c>
      <c r="B7" s="63" t="s">
        <v>107</v>
      </c>
      <c r="C7" s="24"/>
      <c r="D7" s="64"/>
      <c r="E7" s="64" t="s">
        <v>114</v>
      </c>
      <c r="F7" s="65" t="s">
        <v>115</v>
      </c>
      <c r="G7" s="99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4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7">
        <f>L7+M7+O7</f>
        <v>39.32</v>
      </c>
      <c r="L7" s="58">
        <f>AB7+AO7+BA7+BL7+BY7+CJ7+CU7+DF7+DQ7+EB7+EM7+EX7+FI7+FT7+GE7+GP7+HA7+HL7+HW7+IH7</f>
        <v>35.32</v>
      </c>
      <c r="M7" s="36">
        <f>AD7+AQ7+BC7+BN7+CA7+CL7+CW7+DH7+DS7+ED7+EO7+EZ7+FK7+FV7+GG7+GR7+HC7+HN7+HY7+IJ7</f>
        <v>0</v>
      </c>
      <c r="N7" s="37">
        <f>O7</f>
        <v>4</v>
      </c>
      <c r="O7" s="59">
        <f>W7+AJ7+AV7+BG7+BT7+CE7+CP7+DA7+DL7+DW7+EH7+ES7+FD7+FO7+FZ7+GK7+GV7+HG7+HR7+IC7</f>
        <v>4</v>
      </c>
      <c r="P7" s="31">
        <v>25.33</v>
      </c>
      <c r="Q7" s="28">
        <v>9.99</v>
      </c>
      <c r="R7" s="28"/>
      <c r="S7" s="28"/>
      <c r="T7" s="28"/>
      <c r="U7" s="28"/>
      <c r="V7" s="28"/>
      <c r="W7" s="29">
        <v>4</v>
      </c>
      <c r="X7" s="29">
        <v>0</v>
      </c>
      <c r="Y7" s="29">
        <v>0</v>
      </c>
      <c r="Z7" s="29">
        <v>0</v>
      </c>
      <c r="AA7" s="30">
        <v>0</v>
      </c>
      <c r="AB7" s="27">
        <f>P7+Q7+R7+S7+T7+U7+V7</f>
        <v>35.32</v>
      </c>
      <c r="AC7" s="23">
        <f>W7</f>
        <v>4</v>
      </c>
      <c r="AD7" s="23">
        <f>(X7*3)+(Y7*10)+(Z7*5)+(AA7*20)</f>
        <v>0</v>
      </c>
      <c r="AE7" s="45">
        <f>AB7+AC7+AD7</f>
        <v>39.32</v>
      </c>
      <c r="AF7" s="31"/>
      <c r="AG7" s="28"/>
      <c r="AH7" s="28"/>
      <c r="AI7" s="28"/>
      <c r="AJ7" s="29"/>
      <c r="AK7" s="29"/>
      <c r="AL7" s="29"/>
      <c r="AM7" s="29"/>
      <c r="AN7" s="30"/>
      <c r="AO7" s="27">
        <f>AF7+AG7+AH7+AI7</f>
        <v>0</v>
      </c>
      <c r="AP7" s="23">
        <f>AJ7</f>
        <v>0</v>
      </c>
      <c r="AQ7" s="23">
        <f>(AK7*3)+(AL7*10)+(AM7*5)+(AN7*20)</f>
        <v>0</v>
      </c>
      <c r="AR7" s="45">
        <f>AO7+AP7+AQ7</f>
        <v>0</v>
      </c>
      <c r="AS7" s="31"/>
      <c r="AT7" s="28"/>
      <c r="AU7" s="28"/>
      <c r="AV7" s="29"/>
      <c r="AW7" s="29"/>
      <c r="AX7" s="29"/>
      <c r="AY7" s="29"/>
      <c r="AZ7" s="30"/>
      <c r="BA7" s="27">
        <f>AS7+AT7+AU7</f>
        <v>0</v>
      </c>
      <c r="BB7" s="23">
        <f>AV7</f>
        <v>0</v>
      </c>
      <c r="BC7" s="23">
        <f>(AW7*3)+(AX7*10)+(AY7*5)+(AZ7*20)</f>
        <v>0</v>
      </c>
      <c r="BD7" s="45">
        <f>BA7+BB7+BC7</f>
        <v>0</v>
      </c>
      <c r="BE7" s="27"/>
      <c r="BF7" s="43"/>
      <c r="BG7" s="29"/>
      <c r="BH7" s="29"/>
      <c r="BI7" s="29"/>
      <c r="BJ7" s="29"/>
      <c r="BK7" s="30"/>
      <c r="BL7" s="40">
        <f>BE7+BF7</f>
        <v>0</v>
      </c>
      <c r="BM7" s="37">
        <f>BG7/2</f>
        <v>0</v>
      </c>
      <c r="BN7" s="36">
        <f>(BH7*3)+(BI7*5)+(BJ7*5)+(BK7*20)</f>
        <v>0</v>
      </c>
      <c r="BO7" s="35">
        <f>BL7+BM7+BN7</f>
        <v>0</v>
      </c>
      <c r="BP7" s="31"/>
      <c r="BQ7" s="28"/>
      <c r="BR7" s="28"/>
      <c r="BS7" s="28"/>
      <c r="BT7" s="29"/>
      <c r="BU7" s="29"/>
      <c r="BV7" s="29"/>
      <c r="BW7" s="29"/>
      <c r="BX7" s="30"/>
      <c r="BY7" s="27">
        <f>BP7+BQ7+BR7+BS7</f>
        <v>0</v>
      </c>
      <c r="BZ7" s="23">
        <f>BT7</f>
        <v>0</v>
      </c>
      <c r="CA7" s="32">
        <f>(BU7*3)+(BV7*10)+(BW7*5)+(BX7*20)</f>
        <v>0</v>
      </c>
      <c r="CB7" s="73">
        <f>BY7+BZ7+CA7</f>
        <v>0</v>
      </c>
      <c r="CC7" s="31"/>
      <c r="CD7" s="28"/>
      <c r="CE7" s="29"/>
      <c r="CF7" s="29"/>
      <c r="CG7" s="29"/>
      <c r="CH7" s="29"/>
      <c r="CI7" s="30"/>
      <c r="CJ7" s="27">
        <f>CC7+CD7</f>
        <v>0</v>
      </c>
      <c r="CK7" s="26">
        <f>CE7/2</f>
        <v>0</v>
      </c>
      <c r="CL7" s="23">
        <f>(CF7*3)+(CG7*10)+(CH7*5)+(CI7*20)</f>
        <v>0</v>
      </c>
      <c r="CM7" s="69">
        <f>CJ7+CK7+CL7</f>
        <v>0</v>
      </c>
      <c r="CN7" s="1"/>
      <c r="CO7" s="1"/>
      <c r="CP7" s="2"/>
      <c r="CQ7" s="2"/>
      <c r="CR7" s="2"/>
      <c r="CS7" s="2"/>
      <c r="CT7" s="2"/>
      <c r="CU7" s="94"/>
      <c r="CV7" s="13"/>
      <c r="CW7" s="6"/>
      <c r="CX7" s="95"/>
      <c r="CY7" s="96"/>
      <c r="CZ7" s="1"/>
      <c r="DA7" s="2"/>
      <c r="DB7" s="2"/>
      <c r="DC7" s="2"/>
      <c r="DD7" s="2"/>
      <c r="DE7" s="2"/>
      <c r="DF7" s="94"/>
      <c r="DG7" s="13"/>
      <c r="DH7" s="6"/>
      <c r="DI7" s="95"/>
      <c r="DJ7" s="96"/>
      <c r="DK7" s="1"/>
      <c r="DL7" s="2"/>
      <c r="DM7" s="2"/>
      <c r="DN7" s="2"/>
      <c r="DO7" s="2"/>
      <c r="DP7" s="2"/>
      <c r="DQ7" s="94"/>
      <c r="DR7" s="13"/>
      <c r="DS7" s="6"/>
      <c r="DT7" s="95"/>
      <c r="DU7" s="96"/>
      <c r="DV7" s="1"/>
      <c r="DW7" s="2"/>
      <c r="DX7" s="2"/>
      <c r="DY7" s="2"/>
      <c r="DZ7" s="2"/>
      <c r="EA7" s="2"/>
      <c r="EB7" s="94"/>
      <c r="EC7" s="13"/>
      <c r="ED7" s="6"/>
      <c r="EE7" s="95"/>
      <c r="EF7" s="96"/>
      <c r="EG7" s="1"/>
      <c r="EH7" s="2"/>
      <c r="EI7" s="2"/>
      <c r="EJ7" s="2"/>
      <c r="EK7" s="2"/>
      <c r="EL7" s="2"/>
      <c r="EM7" s="94"/>
      <c r="EN7" s="13"/>
      <c r="EO7" s="6"/>
      <c r="EP7" s="95"/>
      <c r="EQ7" s="96"/>
      <c r="ER7" s="1"/>
      <c r="ES7" s="2"/>
      <c r="ET7" s="2"/>
      <c r="EU7" s="2"/>
      <c r="EV7" s="2"/>
      <c r="EW7" s="2"/>
      <c r="EX7" s="94"/>
      <c r="EY7" s="13"/>
      <c r="EZ7" s="6"/>
      <c r="FA7" s="95"/>
      <c r="FB7" s="96"/>
      <c r="FC7" s="1"/>
      <c r="FD7" s="2"/>
      <c r="FE7" s="2"/>
      <c r="FF7" s="2"/>
      <c r="FG7" s="2"/>
      <c r="FH7" s="2"/>
      <c r="FI7" s="94"/>
      <c r="FJ7" s="13"/>
      <c r="FK7" s="6"/>
      <c r="FL7" s="95"/>
      <c r="FM7" s="96"/>
      <c r="FN7" s="1"/>
      <c r="FO7" s="2"/>
      <c r="FP7" s="2"/>
      <c r="FQ7" s="2"/>
      <c r="FR7" s="2"/>
      <c r="FS7" s="2"/>
      <c r="FT7" s="94"/>
      <c r="FU7" s="13"/>
      <c r="FV7" s="6"/>
      <c r="FW7" s="95"/>
      <c r="FX7" s="96"/>
      <c r="FY7" s="1"/>
      <c r="FZ7" s="2"/>
      <c r="GA7" s="2"/>
      <c r="GB7" s="2"/>
      <c r="GC7" s="2"/>
      <c r="GD7" s="2"/>
      <c r="GE7" s="94"/>
      <c r="GF7" s="13"/>
      <c r="GG7" s="6"/>
      <c r="GH7" s="95"/>
      <c r="GI7" s="96"/>
      <c r="GJ7" s="1"/>
      <c r="GK7" s="2"/>
      <c r="GL7" s="2"/>
      <c r="GM7" s="2"/>
      <c r="GN7" s="2"/>
      <c r="GO7" s="2"/>
      <c r="GP7" s="94"/>
      <c r="GQ7" s="13"/>
      <c r="GR7" s="6"/>
      <c r="GS7" s="95"/>
      <c r="GT7" s="96"/>
      <c r="GU7" s="1"/>
      <c r="GV7" s="2"/>
      <c r="GW7" s="2"/>
      <c r="GX7" s="2"/>
      <c r="GY7" s="2"/>
      <c r="GZ7" s="2"/>
      <c r="HA7" s="94"/>
      <c r="HB7" s="13"/>
      <c r="HC7" s="6"/>
      <c r="HD7" s="95"/>
      <c r="HE7" s="96"/>
      <c r="HF7" s="1"/>
      <c r="HG7" s="2"/>
      <c r="HH7" s="2"/>
      <c r="HI7" s="2"/>
      <c r="HJ7" s="2"/>
      <c r="HK7" s="2"/>
      <c r="HL7" s="94"/>
      <c r="HM7" s="13"/>
      <c r="HN7" s="6"/>
      <c r="HO7" s="95"/>
      <c r="HP7" s="96"/>
      <c r="HQ7" s="1"/>
      <c r="HR7" s="2"/>
      <c r="HS7" s="2"/>
      <c r="HT7" s="2"/>
      <c r="HU7" s="2"/>
      <c r="HV7" s="2"/>
      <c r="HW7" s="94"/>
      <c r="HX7" s="13"/>
      <c r="HY7" s="6"/>
      <c r="HZ7" s="95"/>
      <c r="IA7" s="96"/>
      <c r="IB7" s="1"/>
      <c r="IC7" s="2"/>
      <c r="ID7" s="2"/>
      <c r="IE7" s="2"/>
      <c r="IF7" s="2"/>
      <c r="IG7" s="2"/>
      <c r="IH7" s="94"/>
      <c r="II7" s="13"/>
      <c r="IJ7" s="6"/>
      <c r="IK7" s="38"/>
      <c r="IL7" s="84"/>
      <c r="IO7" s="4"/>
      <c r="IP7" s="4"/>
      <c r="IQ7" s="4"/>
    </row>
    <row r="8" spans="1:251" x14ac:dyDescent="0.25">
      <c r="A8" s="33">
        <v>6</v>
      </c>
      <c r="B8" s="63" t="s">
        <v>102</v>
      </c>
      <c r="C8" s="24"/>
      <c r="D8" s="64"/>
      <c r="E8" s="64" t="s">
        <v>114</v>
      </c>
      <c r="F8" s="65" t="s">
        <v>115</v>
      </c>
      <c r="G8" s="99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4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7">
        <f>L8+M8+O8</f>
        <v>41.38</v>
      </c>
      <c r="L8" s="58">
        <f>AB8+AO8+BA8+BL8+BY8+CJ8+CU8+DF8+DQ8+EB8+EM8+EX8+FI8+FT8+GE8+GP8+HA8+HL8+HW8+IH8</f>
        <v>18.38</v>
      </c>
      <c r="M8" s="36">
        <f>AD8+AQ8+BC8+BN8+CA8+CL8+CW8+DH8+DS8+ED8+EO8+EZ8+FK8+FV8+GG8+GR8+HC8+HN8+HY8+IJ8</f>
        <v>0</v>
      </c>
      <c r="N8" s="37">
        <f>O8</f>
        <v>23</v>
      </c>
      <c r="O8" s="59">
        <f>W8+AJ8+AV8+BG8+BT8+CE8+CP8+DA8+DL8+DW8+EH8+ES8+FD8+FO8+FZ8+GK8+GV8+HG8+HR8+IC8</f>
        <v>23</v>
      </c>
      <c r="P8" s="31">
        <v>14.19</v>
      </c>
      <c r="Q8" s="28">
        <v>4.1900000000000004</v>
      </c>
      <c r="R8" s="28"/>
      <c r="S8" s="28"/>
      <c r="T8" s="28"/>
      <c r="U8" s="28"/>
      <c r="V8" s="28"/>
      <c r="W8" s="29">
        <v>23</v>
      </c>
      <c r="X8" s="29">
        <v>0</v>
      </c>
      <c r="Y8" s="29">
        <v>0</v>
      </c>
      <c r="Z8" s="29">
        <v>0</v>
      </c>
      <c r="AA8" s="30">
        <v>0</v>
      </c>
      <c r="AB8" s="27">
        <f>P8+Q8+R8+S8+T8+U8+V8</f>
        <v>18.38</v>
      </c>
      <c r="AC8" s="23">
        <f>W8</f>
        <v>23</v>
      </c>
      <c r="AD8" s="23">
        <f>(X8*3)+(Y8*10)+(Z8*5)+(AA8*20)</f>
        <v>0</v>
      </c>
      <c r="AE8" s="45">
        <f>AB8+AC8+AD8</f>
        <v>41.38</v>
      </c>
      <c r="AF8" s="31"/>
      <c r="AG8" s="28"/>
      <c r="AH8" s="28"/>
      <c r="AI8" s="28"/>
      <c r="AJ8" s="29"/>
      <c r="AK8" s="29"/>
      <c r="AL8" s="29"/>
      <c r="AM8" s="29"/>
      <c r="AN8" s="30"/>
      <c r="AO8" s="27">
        <f>AF8+AG8+AH8+AI8</f>
        <v>0</v>
      </c>
      <c r="AP8" s="23">
        <f>AJ8</f>
        <v>0</v>
      </c>
      <c r="AQ8" s="23">
        <f>(AK8*3)+(AL8*10)+(AM8*5)+(AN8*20)</f>
        <v>0</v>
      </c>
      <c r="AR8" s="45">
        <f>AO8+AP8+AQ8</f>
        <v>0</v>
      </c>
      <c r="AS8" s="31"/>
      <c r="AT8" s="28"/>
      <c r="AU8" s="28"/>
      <c r="AV8" s="29"/>
      <c r="AW8" s="29"/>
      <c r="AX8" s="29"/>
      <c r="AY8" s="29"/>
      <c r="AZ8" s="30"/>
      <c r="BA8" s="27">
        <f>AS8+AT8+AU8</f>
        <v>0</v>
      </c>
      <c r="BB8" s="23">
        <f>AV8</f>
        <v>0</v>
      </c>
      <c r="BC8" s="23">
        <f>(AW8*3)+(AX8*10)+(AY8*5)+(AZ8*20)</f>
        <v>0</v>
      </c>
      <c r="BD8" s="45">
        <f>BA8+BB8+BC8</f>
        <v>0</v>
      </c>
      <c r="BE8" s="27"/>
      <c r="BF8" s="43"/>
      <c r="BG8" s="29"/>
      <c r="BH8" s="29"/>
      <c r="BI8" s="29"/>
      <c r="BJ8" s="29"/>
      <c r="BK8" s="30"/>
      <c r="BL8" s="40">
        <f>BE8+BF8</f>
        <v>0</v>
      </c>
      <c r="BM8" s="37">
        <f>BG8/2</f>
        <v>0</v>
      </c>
      <c r="BN8" s="36">
        <f>(BH8*3)+(BI8*5)+(BJ8*5)+(BK8*20)</f>
        <v>0</v>
      </c>
      <c r="BO8" s="35">
        <f>BL8+BM8+BN8</f>
        <v>0</v>
      </c>
      <c r="BP8" s="31"/>
      <c r="BQ8" s="28"/>
      <c r="BR8" s="28"/>
      <c r="BS8" s="28"/>
      <c r="BT8" s="29"/>
      <c r="BU8" s="29"/>
      <c r="BV8" s="29"/>
      <c r="BW8" s="29"/>
      <c r="BX8" s="30"/>
      <c r="BY8" s="27">
        <f>BP8+BQ8+BR8+BS8</f>
        <v>0</v>
      </c>
      <c r="BZ8" s="23">
        <f>BT8</f>
        <v>0</v>
      </c>
      <c r="CA8" s="32">
        <f>(BU8*3)+(BV8*10)+(BW8*5)+(BX8*20)</f>
        <v>0</v>
      </c>
      <c r="CB8" s="73">
        <f>BY8+BZ8+CA8</f>
        <v>0</v>
      </c>
      <c r="CC8" s="31"/>
      <c r="CD8" s="28"/>
      <c r="CE8" s="29"/>
      <c r="CF8" s="29"/>
      <c r="CG8" s="29"/>
      <c r="CH8" s="29"/>
      <c r="CI8" s="30"/>
      <c r="CJ8" s="27">
        <f>CC8+CD8</f>
        <v>0</v>
      </c>
      <c r="CK8" s="26">
        <f>CE8/2</f>
        <v>0</v>
      </c>
      <c r="CL8" s="23">
        <f>(CF8*3)+(CG8*10)+(CH8*5)+(CI8*20)</f>
        <v>0</v>
      </c>
      <c r="CM8" s="69">
        <f>CJ8+CK8+CL8</f>
        <v>0</v>
      </c>
      <c r="CN8" s="4"/>
      <c r="CO8" s="4"/>
      <c r="CP8" s="4"/>
      <c r="CQ8" s="4"/>
      <c r="CR8" s="4"/>
      <c r="CS8" s="4"/>
      <c r="CT8" s="4"/>
      <c r="CW8" s="4"/>
      <c r="CX8" s="4"/>
      <c r="CY8" s="4"/>
      <c r="CZ8" s="4"/>
      <c r="DA8" s="4"/>
      <c r="DB8" s="4"/>
      <c r="DC8" s="4"/>
      <c r="DD8" s="4"/>
      <c r="DE8" s="4"/>
      <c r="DH8" s="4"/>
      <c r="DI8" s="4"/>
      <c r="DJ8" s="4"/>
      <c r="DK8" s="4"/>
      <c r="DL8" s="4"/>
      <c r="DM8" s="4"/>
      <c r="DN8" s="4"/>
      <c r="DO8" s="4"/>
      <c r="DP8" s="4"/>
      <c r="DS8" s="4"/>
      <c r="DT8" s="4"/>
      <c r="DU8" s="4"/>
      <c r="DV8" s="4"/>
      <c r="DW8" s="4"/>
      <c r="DX8" s="4"/>
      <c r="DY8" s="4"/>
      <c r="DZ8" s="4"/>
      <c r="EA8" s="4"/>
      <c r="ED8" s="4"/>
      <c r="EE8" s="4"/>
      <c r="EF8" s="4"/>
      <c r="EG8" s="4"/>
      <c r="EH8" s="4"/>
      <c r="EI8" s="4"/>
      <c r="EJ8" s="4"/>
      <c r="EK8" s="4"/>
      <c r="EL8" s="4"/>
      <c r="EO8" s="4"/>
      <c r="EP8" s="4"/>
      <c r="EQ8" s="4"/>
      <c r="ER8" s="4"/>
      <c r="ES8" s="4"/>
      <c r="ET8" s="4"/>
      <c r="EU8" s="4"/>
      <c r="EV8" s="4"/>
      <c r="EW8" s="4"/>
      <c r="EZ8" s="4"/>
      <c r="FA8" s="4"/>
      <c r="FB8" s="4"/>
      <c r="FC8" s="4"/>
      <c r="FD8" s="4"/>
      <c r="FE8" s="4"/>
      <c r="FF8" s="4"/>
      <c r="FG8" s="4"/>
      <c r="FH8" s="4"/>
      <c r="FK8" s="4"/>
      <c r="FL8" s="4"/>
      <c r="FM8" s="4"/>
      <c r="FN8" s="4"/>
      <c r="FO8" s="4"/>
      <c r="FP8" s="4"/>
      <c r="FQ8" s="4"/>
      <c r="FR8" s="4"/>
      <c r="FS8" s="4"/>
      <c r="FV8" s="4"/>
      <c r="FW8" s="4"/>
      <c r="FX8" s="4"/>
      <c r="FY8" s="4"/>
      <c r="FZ8" s="4"/>
      <c r="GA8" s="4"/>
      <c r="GB8" s="4"/>
      <c r="GC8" s="4"/>
      <c r="GD8" s="4"/>
      <c r="GG8" s="4"/>
      <c r="GH8" s="4"/>
      <c r="GI8" s="4"/>
      <c r="GJ8" s="4"/>
      <c r="GK8" s="4"/>
      <c r="GL8" s="4"/>
      <c r="GM8" s="4"/>
      <c r="GN8" s="4"/>
      <c r="GO8" s="4"/>
      <c r="GR8" s="4"/>
      <c r="GS8" s="4"/>
      <c r="GT8" s="4"/>
      <c r="GU8" s="4"/>
      <c r="GV8" s="4"/>
      <c r="GW8" s="4"/>
      <c r="GX8" s="4"/>
      <c r="GY8" s="4"/>
      <c r="GZ8" s="4"/>
      <c r="HC8" s="4"/>
      <c r="HD8" s="4"/>
      <c r="HE8" s="4"/>
      <c r="HF8" s="4"/>
      <c r="HG8" s="4"/>
      <c r="HH8" s="4"/>
      <c r="HI8" s="4"/>
      <c r="HJ8" s="4"/>
      <c r="HK8" s="4"/>
      <c r="HN8" s="4"/>
      <c r="HO8" s="4"/>
      <c r="HP8" s="4"/>
      <c r="HQ8" s="4"/>
      <c r="HR8" s="4"/>
      <c r="HS8" s="4"/>
      <c r="HT8" s="4"/>
      <c r="HU8" s="4"/>
      <c r="HV8" s="4"/>
      <c r="HY8" s="4"/>
      <c r="HZ8" s="4"/>
      <c r="IA8" s="4"/>
      <c r="IB8" s="4"/>
      <c r="IC8" s="4"/>
      <c r="ID8" s="4"/>
      <c r="IE8" s="4"/>
      <c r="IF8" s="4"/>
      <c r="IG8" s="4"/>
      <c r="IJ8" s="4"/>
      <c r="IK8" s="4"/>
      <c r="IL8" s="84"/>
      <c r="IM8" s="4"/>
      <c r="IN8" s="4"/>
    </row>
    <row r="9" spans="1:251" ht="13.8" thickBot="1" x14ac:dyDescent="0.3">
      <c r="A9" s="33">
        <v>7</v>
      </c>
      <c r="B9" s="63" t="s">
        <v>99</v>
      </c>
      <c r="C9" s="24"/>
      <c r="D9" s="64"/>
      <c r="E9" s="64" t="s">
        <v>114</v>
      </c>
      <c r="F9" s="65" t="s">
        <v>115</v>
      </c>
      <c r="G9" s="99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4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7">
        <f>L9+M9+O9</f>
        <v>59.15</v>
      </c>
      <c r="L9" s="58">
        <f>AB9+AO9+BA9+BL9+BY9+CJ9+CU9+DF9+DQ9+EB9+EM9+EX9+FI9+FT9+GE9+GP9+HA9+HL9+HW9+IH9</f>
        <v>37.15</v>
      </c>
      <c r="M9" s="36">
        <f>AD9+AQ9+BC9+BN9+CA9+CL9+CW9+DH9+DS9+ED9+EO9+EZ9+FK9+FV9+GG9+GR9+HC9+HN9+HY9+IJ9</f>
        <v>0</v>
      </c>
      <c r="N9" s="37">
        <f>O9</f>
        <v>22</v>
      </c>
      <c r="O9" s="59">
        <f>W9+AJ9+AV9+BG9+BT9+CE9+CP9+DA9+DL9+DW9+EH9+ES9+FD9+FO9+FZ9+GK9+GV9+HG9+HR9+IC9</f>
        <v>22</v>
      </c>
      <c r="P9" s="31">
        <v>17.329999999999998</v>
      </c>
      <c r="Q9" s="28">
        <v>19.82</v>
      </c>
      <c r="R9" s="28"/>
      <c r="S9" s="28"/>
      <c r="T9" s="28"/>
      <c r="U9" s="28"/>
      <c r="V9" s="28"/>
      <c r="W9" s="29">
        <v>22</v>
      </c>
      <c r="X9" s="29">
        <v>0</v>
      </c>
      <c r="Y9" s="29">
        <v>0</v>
      </c>
      <c r="Z9" s="29">
        <v>0</v>
      </c>
      <c r="AA9" s="30">
        <v>0</v>
      </c>
      <c r="AB9" s="27">
        <f>P9+Q9+R9+S9+T9+U9+V9</f>
        <v>37.15</v>
      </c>
      <c r="AC9" s="23">
        <f>W9</f>
        <v>22</v>
      </c>
      <c r="AD9" s="23">
        <f>(X9*3)+(Y9*10)+(Z9*5)+(AA9*20)</f>
        <v>0</v>
      </c>
      <c r="AE9" s="45">
        <f>AB9+AC9+AD9</f>
        <v>59.15</v>
      </c>
      <c r="AF9" s="31"/>
      <c r="AG9" s="28"/>
      <c r="AH9" s="28"/>
      <c r="AI9" s="28"/>
      <c r="AJ9" s="29"/>
      <c r="AK9" s="29"/>
      <c r="AL9" s="29"/>
      <c r="AM9" s="29"/>
      <c r="AN9" s="30"/>
      <c r="AO9" s="27">
        <f>AF9+AG9+AH9+AI9</f>
        <v>0</v>
      </c>
      <c r="AP9" s="23">
        <f>AJ9</f>
        <v>0</v>
      </c>
      <c r="AQ9" s="23">
        <f>(AK9*3)+(AL9*10)+(AM9*5)+(AN9*20)</f>
        <v>0</v>
      </c>
      <c r="AR9" s="45">
        <f>AO9+AP9+AQ9</f>
        <v>0</v>
      </c>
      <c r="AS9" s="31"/>
      <c r="AT9" s="28"/>
      <c r="AU9" s="28"/>
      <c r="AV9" s="29"/>
      <c r="AW9" s="29"/>
      <c r="AX9" s="29"/>
      <c r="AY9" s="29"/>
      <c r="AZ9" s="30"/>
      <c r="BA9" s="27">
        <f>AS9+AT9+AU9</f>
        <v>0</v>
      </c>
      <c r="BB9" s="23">
        <f>AV9</f>
        <v>0</v>
      </c>
      <c r="BC9" s="23">
        <f>(AW9*3)+(AX9*10)+(AY9*5)+(AZ9*20)</f>
        <v>0</v>
      </c>
      <c r="BD9" s="45">
        <f>BA9+BB9+BC9</f>
        <v>0</v>
      </c>
      <c r="BE9" s="27"/>
      <c r="BF9" s="43"/>
      <c r="BG9" s="29"/>
      <c r="BH9" s="29"/>
      <c r="BI9" s="29"/>
      <c r="BJ9" s="29"/>
      <c r="BK9" s="30"/>
      <c r="BL9" s="40">
        <f>BE9+BF9</f>
        <v>0</v>
      </c>
      <c r="BM9" s="37">
        <f>BG9/2</f>
        <v>0</v>
      </c>
      <c r="BN9" s="36">
        <f>(BH9*3)+(BI9*5)+(BJ9*5)+(BK9*20)</f>
        <v>0</v>
      </c>
      <c r="BO9" s="35">
        <f>BL9+BM9+BN9</f>
        <v>0</v>
      </c>
      <c r="BP9" s="31"/>
      <c r="BQ9" s="28"/>
      <c r="BR9" s="28"/>
      <c r="BS9" s="28"/>
      <c r="BT9" s="29"/>
      <c r="BU9" s="29"/>
      <c r="BV9" s="29"/>
      <c r="BW9" s="29"/>
      <c r="BX9" s="30"/>
      <c r="BY9" s="27">
        <f>BP9+BQ9+BR9+BS9</f>
        <v>0</v>
      </c>
      <c r="BZ9" s="23">
        <f>BT9</f>
        <v>0</v>
      </c>
      <c r="CA9" s="32">
        <f>(BU9*3)+(BV9*10)+(BW9*5)+(BX9*20)</f>
        <v>0</v>
      </c>
      <c r="CB9" s="73">
        <f>BY9+BZ9+CA9</f>
        <v>0</v>
      </c>
      <c r="CC9" s="31"/>
      <c r="CD9" s="28"/>
      <c r="CE9" s="29"/>
      <c r="CF9" s="29"/>
      <c r="CG9" s="29"/>
      <c r="CH9" s="29"/>
      <c r="CI9" s="30"/>
      <c r="CJ9" s="27">
        <f>CC9+CD9</f>
        <v>0</v>
      </c>
      <c r="CK9" s="26">
        <f>CE9/2</f>
        <v>0</v>
      </c>
      <c r="CL9" s="23">
        <f>(CF9*3)+(CG9*10)+(CH9*5)+(CI9*20)</f>
        <v>0</v>
      </c>
      <c r="CM9" s="69">
        <f>CJ9+CK9+CL9</f>
        <v>0</v>
      </c>
      <c r="CN9" s="1"/>
      <c r="CO9" s="1"/>
      <c r="CP9" s="2"/>
      <c r="CQ9" s="2"/>
      <c r="CR9" s="2"/>
      <c r="CS9" s="2"/>
      <c r="CT9" s="2"/>
      <c r="CU9" s="61"/>
      <c r="CV9" s="13"/>
      <c r="CW9" s="6"/>
      <c r="CX9" s="38"/>
      <c r="CY9" s="1"/>
      <c r="CZ9" s="1"/>
      <c r="DA9" s="2"/>
      <c r="DB9" s="2"/>
      <c r="DC9" s="2"/>
      <c r="DD9" s="2"/>
      <c r="DE9" s="2"/>
      <c r="DF9" s="61"/>
      <c r="DG9" s="13"/>
      <c r="DH9" s="6"/>
      <c r="DI9" s="38"/>
      <c r="DJ9" s="1"/>
      <c r="DK9" s="1"/>
      <c r="DL9" s="2"/>
      <c r="DM9" s="2"/>
      <c r="DN9" s="2"/>
      <c r="DO9" s="2"/>
      <c r="DP9" s="2"/>
      <c r="DQ9" s="61"/>
      <c r="DR9" s="13"/>
      <c r="DS9" s="6"/>
      <c r="DT9" s="38"/>
      <c r="DU9" s="1"/>
      <c r="DV9" s="1"/>
      <c r="DW9" s="2"/>
      <c r="DX9" s="2"/>
      <c r="DY9" s="2"/>
      <c r="DZ9" s="2"/>
      <c r="EA9" s="2"/>
      <c r="EB9" s="61"/>
      <c r="EC9" s="13"/>
      <c r="ED9" s="6"/>
      <c r="EE9" s="38"/>
      <c r="EF9" s="1"/>
      <c r="EG9" s="1"/>
      <c r="EH9" s="2"/>
      <c r="EI9" s="2"/>
      <c r="EJ9" s="2"/>
      <c r="EK9" s="2"/>
      <c r="EL9" s="2"/>
      <c r="EM9" s="61"/>
      <c r="EN9" s="13"/>
      <c r="EO9" s="6"/>
      <c r="EP9" s="38"/>
      <c r="EQ9" s="1"/>
      <c r="ER9" s="1"/>
      <c r="ES9" s="2"/>
      <c r="ET9" s="2"/>
      <c r="EU9" s="2"/>
      <c r="EV9" s="2"/>
      <c r="EW9" s="2"/>
      <c r="EX9" s="61"/>
      <c r="EY9" s="13"/>
      <c r="EZ9" s="6"/>
      <c r="FA9" s="38"/>
      <c r="FB9" s="1"/>
      <c r="FC9" s="1"/>
      <c r="FD9" s="2"/>
      <c r="FE9" s="2"/>
      <c r="FF9" s="2"/>
      <c r="FG9" s="2"/>
      <c r="FH9" s="2"/>
      <c r="FI9" s="61"/>
      <c r="FJ9" s="13"/>
      <c r="FK9" s="6"/>
      <c r="FL9" s="38"/>
      <c r="FM9" s="1"/>
      <c r="FN9" s="1"/>
      <c r="FO9" s="2"/>
      <c r="FP9" s="2"/>
      <c r="FQ9" s="2"/>
      <c r="FR9" s="2"/>
      <c r="FS9" s="2"/>
      <c r="FT9" s="61"/>
      <c r="FU9" s="13"/>
      <c r="FV9" s="6"/>
      <c r="FW9" s="38"/>
      <c r="FX9" s="1"/>
      <c r="FY9" s="1"/>
      <c r="FZ9" s="2"/>
      <c r="GA9" s="2"/>
      <c r="GB9" s="2"/>
      <c r="GC9" s="2"/>
      <c r="GD9" s="2"/>
      <c r="GE9" s="61"/>
      <c r="GF9" s="13"/>
      <c r="GG9" s="6"/>
      <c r="GH9" s="38"/>
      <c r="GI9" s="1"/>
      <c r="GJ9" s="1"/>
      <c r="GK9" s="2"/>
      <c r="GL9" s="2"/>
      <c r="GM9" s="2"/>
      <c r="GN9" s="2"/>
      <c r="GO9" s="2"/>
      <c r="GP9" s="61"/>
      <c r="GQ9" s="13"/>
      <c r="GR9" s="6"/>
      <c r="GS9" s="38"/>
      <c r="GT9" s="1"/>
      <c r="GU9" s="1"/>
      <c r="GV9" s="2"/>
      <c r="GW9" s="2"/>
      <c r="GX9" s="2"/>
      <c r="GY9" s="2"/>
      <c r="GZ9" s="2"/>
      <c r="HA9" s="61"/>
      <c r="HB9" s="13"/>
      <c r="HC9" s="6"/>
      <c r="HD9" s="38"/>
      <c r="HE9" s="1"/>
      <c r="HF9" s="1"/>
      <c r="HG9" s="2"/>
      <c r="HH9" s="2"/>
      <c r="HI9" s="2"/>
      <c r="HJ9" s="2"/>
      <c r="HK9" s="2"/>
      <c r="HL9" s="61"/>
      <c r="HM9" s="13"/>
      <c r="HN9" s="6"/>
      <c r="HO9" s="38"/>
      <c r="HP9" s="1"/>
      <c r="HQ9" s="1"/>
      <c r="HR9" s="2"/>
      <c r="HS9" s="2"/>
      <c r="HT9" s="2"/>
      <c r="HU9" s="2"/>
      <c r="HV9" s="2"/>
      <c r="HW9" s="61"/>
      <c r="HX9" s="13"/>
      <c r="HY9" s="6"/>
      <c r="HZ9" s="38"/>
      <c r="IA9" s="1"/>
      <c r="IB9" s="1"/>
      <c r="IC9" s="2"/>
      <c r="ID9" s="2"/>
      <c r="IE9" s="2"/>
      <c r="IF9" s="2"/>
      <c r="IG9" s="2"/>
      <c r="IH9" s="61"/>
      <c r="II9" s="13"/>
      <c r="IJ9" s="6"/>
      <c r="IK9" s="38"/>
      <c r="IL9" s="84"/>
      <c r="IQ9" s="4"/>
    </row>
    <row r="10" spans="1:251" s="4" customFormat="1" hidden="1" x14ac:dyDescent="0.25">
      <c r="A10" s="33"/>
      <c r="B10" s="63"/>
      <c r="C10" s="24"/>
      <c r="D10" s="64"/>
      <c r="E10" s="64"/>
      <c r="F10" s="64"/>
      <c r="G10" s="21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4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57">
        <f t="shared" ref="K10:K15" si="0">L10+M10+O10</f>
        <v>0</v>
      </c>
      <c r="L10" s="58">
        <f t="shared" ref="L10:L15" si="1">AB10+AO10+BA10+BL10+BY10+CJ10+CU10+DF10+DQ10+EB10+EM10+EX10+FI10+FT10+GE10+GP10+HA10+HL10+HW10+IH10</f>
        <v>0</v>
      </c>
      <c r="M10" s="36">
        <f t="shared" ref="M10:M15" si="2">AD10+AQ10+BC10+BN10+CA10+CL10+CW10+DH10+DS10+ED10+EO10+EZ10+FK10+FV10+GG10+GR10+HC10+HN10+HY10+IJ10</f>
        <v>0</v>
      </c>
      <c r="N10" s="37">
        <f t="shared" ref="N10:N15" si="3">O10</f>
        <v>0</v>
      </c>
      <c r="O10" s="59">
        <f t="shared" ref="O10:O15" si="4">W10+AJ10+AV10+BG10+BT10+CE10+CP10+DA10+DL10+DW10+EH10+ES10+FD10+FO10+FZ10+GK10+GV10+HG10+HR10+IC10</f>
        <v>0</v>
      </c>
      <c r="P10" s="31"/>
      <c r="Q10" s="28"/>
      <c r="R10" s="28"/>
      <c r="S10" s="28"/>
      <c r="T10" s="28"/>
      <c r="U10" s="28"/>
      <c r="V10" s="28"/>
      <c r="W10" s="29"/>
      <c r="X10" s="29"/>
      <c r="Y10" s="29"/>
      <c r="Z10" s="29"/>
      <c r="AA10" s="30"/>
      <c r="AB10" s="27">
        <f t="shared" ref="AB10:AB15" si="5">P10+Q10+R10+S10+T10+U10+V10</f>
        <v>0</v>
      </c>
      <c r="AC10" s="23">
        <f t="shared" ref="AC10:AC15" si="6">W10</f>
        <v>0</v>
      </c>
      <c r="AD10" s="23">
        <f t="shared" ref="AD10:AD15" si="7">(X10*3)+(Y10*10)+(Z10*5)+(AA10*20)</f>
        <v>0</v>
      </c>
      <c r="AE10" s="45">
        <f t="shared" ref="AE10:AE15" si="8">AB10+AC10+AD10</f>
        <v>0</v>
      </c>
      <c r="AF10" s="31"/>
      <c r="AG10" s="28"/>
      <c r="AH10" s="28"/>
      <c r="AI10" s="28"/>
      <c r="AJ10" s="29"/>
      <c r="AK10" s="29"/>
      <c r="AL10" s="29"/>
      <c r="AM10" s="29"/>
      <c r="AN10" s="30"/>
      <c r="AO10" s="27">
        <f t="shared" ref="AO10:AO15" si="9">AF10+AG10+AH10+AI10</f>
        <v>0</v>
      </c>
      <c r="AP10" s="23">
        <f t="shared" ref="AP10:AP15" si="10">AJ10</f>
        <v>0</v>
      </c>
      <c r="AQ10" s="23">
        <f t="shared" ref="AQ10:AQ15" si="11">(AK10*3)+(AL10*10)+(AM10*5)+(AN10*20)</f>
        <v>0</v>
      </c>
      <c r="AR10" s="45">
        <f t="shared" ref="AR10:AR15" si="12">AO10+AP10+AQ10</f>
        <v>0</v>
      </c>
      <c r="AS10" s="31"/>
      <c r="AT10" s="28"/>
      <c r="AU10" s="28"/>
      <c r="AV10" s="29"/>
      <c r="AW10" s="29"/>
      <c r="AX10" s="29"/>
      <c r="AY10" s="29"/>
      <c r="AZ10" s="30"/>
      <c r="BA10" s="27">
        <f t="shared" ref="BA10:BA15" si="13">AS10+AT10+AU10</f>
        <v>0</v>
      </c>
      <c r="BB10" s="23">
        <f t="shared" ref="BB10:BB15" si="14">AV10</f>
        <v>0</v>
      </c>
      <c r="BC10" s="23">
        <f t="shared" ref="BC10:BC15" si="15">(AW10*3)+(AX10*10)+(AY10*5)+(AZ10*20)</f>
        <v>0</v>
      </c>
      <c r="BD10" s="45">
        <f t="shared" ref="BD10:BD15" si="16">BA10+BB10+BC10</f>
        <v>0</v>
      </c>
      <c r="BE10" s="27"/>
      <c r="BF10" s="43"/>
      <c r="BG10" s="29"/>
      <c r="BH10" s="29"/>
      <c r="BI10" s="29"/>
      <c r="BJ10" s="29"/>
      <c r="BK10" s="29"/>
      <c r="BL10" s="60">
        <f t="shared" ref="BL10:BL15" si="17">BE10+BF10</f>
        <v>0</v>
      </c>
      <c r="BM10" s="26">
        <f t="shared" ref="BM10:BM15" si="18">BG10/2</f>
        <v>0</v>
      </c>
      <c r="BN10" s="23">
        <f t="shared" ref="BN10:BN15" si="19">(BH10*3)+(BI10*5)+(BJ10*5)+(BK10*20)</f>
        <v>0</v>
      </c>
      <c r="BO10" s="69">
        <f t="shared" ref="BO10:BO15" si="20">BL10+BM10+BN10</f>
        <v>0</v>
      </c>
      <c r="BP10" s="28"/>
      <c r="BQ10" s="28"/>
      <c r="BR10" s="28"/>
      <c r="BS10" s="28"/>
      <c r="BT10" s="29"/>
      <c r="BU10" s="29"/>
      <c r="BV10" s="29"/>
      <c r="BW10" s="29"/>
      <c r="BX10" s="30"/>
      <c r="BY10" s="27">
        <f t="shared" ref="BY10:BY15" si="21">BP10+BQ10+BR10+BS10</f>
        <v>0</v>
      </c>
      <c r="BZ10" s="23">
        <f t="shared" ref="BZ10:BZ15" si="22">BT10</f>
        <v>0</v>
      </c>
      <c r="CA10" s="32">
        <f t="shared" ref="CA10:CA15" si="23">(BU10*3)+(BV10*10)+(BW10*5)+(BX10*20)</f>
        <v>0</v>
      </c>
      <c r="CB10" s="45">
        <f t="shared" ref="CB10:CB15" si="24">BY10+BZ10+CA10</f>
        <v>0</v>
      </c>
      <c r="CC10" s="31"/>
      <c r="CD10" s="28"/>
      <c r="CE10" s="29"/>
      <c r="CF10" s="29"/>
      <c r="CG10" s="29"/>
      <c r="CH10" s="29"/>
      <c r="CI10" s="30"/>
      <c r="CJ10" s="27">
        <f t="shared" ref="CJ10:CJ14" si="25">CC10+CD10</f>
        <v>0</v>
      </c>
      <c r="CK10" s="26">
        <f t="shared" ref="CK10:CK14" si="26">CE10/2</f>
        <v>0</v>
      </c>
      <c r="CL10" s="23">
        <f t="shared" ref="CL10:CL14" si="27">(CF10*3)+(CG10*10)+(CH10*5)+(CI10*20)</f>
        <v>0</v>
      </c>
      <c r="CM10" s="45">
        <f t="shared" ref="CM10:CM14" si="28">CJ10+CK10+CL10</f>
        <v>0</v>
      </c>
      <c r="CN10" s="1"/>
      <c r="CO10" s="1"/>
      <c r="CP10" s="2"/>
      <c r="CQ10" s="2"/>
      <c r="CR10" s="2"/>
      <c r="CS10" s="2"/>
      <c r="CT10" s="2"/>
      <c r="CU10" s="61"/>
      <c r="CV10" s="13"/>
      <c r="CW10" s="6"/>
      <c r="CX10" s="38"/>
      <c r="CY10" s="1"/>
      <c r="CZ10" s="1"/>
      <c r="DA10" s="2"/>
      <c r="DB10" s="2"/>
      <c r="DC10" s="2"/>
      <c r="DD10" s="2"/>
      <c r="DE10" s="2"/>
      <c r="DF10" s="61"/>
      <c r="DG10" s="13"/>
      <c r="DH10" s="6"/>
      <c r="DI10" s="38"/>
      <c r="DJ10" s="1"/>
      <c r="DK10" s="1"/>
      <c r="DL10" s="2"/>
      <c r="DM10" s="2"/>
      <c r="DN10" s="2"/>
      <c r="DO10" s="2"/>
      <c r="DP10" s="2"/>
      <c r="DQ10" s="61"/>
      <c r="DR10" s="13"/>
      <c r="DS10" s="6"/>
      <c r="DT10" s="38"/>
      <c r="DU10" s="1"/>
      <c r="DV10" s="1"/>
      <c r="DW10" s="2"/>
      <c r="DX10" s="2"/>
      <c r="DY10" s="2"/>
      <c r="DZ10" s="2"/>
      <c r="EA10" s="2"/>
      <c r="EB10" s="61"/>
      <c r="EC10" s="13"/>
      <c r="ED10" s="6"/>
      <c r="EE10" s="38"/>
      <c r="EF10" s="1"/>
      <c r="EG10" s="1"/>
      <c r="EH10" s="2"/>
      <c r="EI10" s="2"/>
      <c r="EJ10" s="2"/>
      <c r="EK10" s="2"/>
      <c r="EL10" s="2"/>
      <c r="EM10" s="61"/>
      <c r="EN10" s="13"/>
      <c r="EO10" s="6"/>
      <c r="EP10" s="38"/>
      <c r="EQ10" s="1"/>
      <c r="ER10" s="1"/>
      <c r="ES10" s="2"/>
      <c r="ET10" s="2"/>
      <c r="EU10" s="2"/>
      <c r="EV10" s="2"/>
      <c r="EW10" s="2"/>
      <c r="EX10" s="61"/>
      <c r="EY10" s="13"/>
      <c r="EZ10" s="6"/>
      <c r="FA10" s="38"/>
      <c r="FB10" s="1"/>
      <c r="FC10" s="1"/>
      <c r="FD10" s="2"/>
      <c r="FE10" s="2"/>
      <c r="FF10" s="2"/>
      <c r="FG10" s="2"/>
      <c r="FH10" s="2"/>
      <c r="FI10" s="61"/>
      <c r="FJ10" s="13"/>
      <c r="FK10" s="6"/>
      <c r="FL10" s="38"/>
      <c r="FM10" s="1"/>
      <c r="FN10" s="1"/>
      <c r="FO10" s="2"/>
      <c r="FP10" s="2"/>
      <c r="FQ10" s="2"/>
      <c r="FR10" s="2"/>
      <c r="FS10" s="2"/>
      <c r="FT10" s="61"/>
      <c r="FU10" s="13"/>
      <c r="FV10" s="6"/>
      <c r="FW10" s="38"/>
      <c r="FX10" s="1"/>
      <c r="FY10" s="1"/>
      <c r="FZ10" s="2"/>
      <c r="GA10" s="2"/>
      <c r="GB10" s="2"/>
      <c r="GC10" s="2"/>
      <c r="GD10" s="2"/>
      <c r="GE10" s="61"/>
      <c r="GF10" s="13"/>
      <c r="GG10" s="6"/>
      <c r="GH10" s="38"/>
      <c r="GI10" s="1"/>
      <c r="GJ10" s="1"/>
      <c r="GK10" s="2"/>
      <c r="GL10" s="2"/>
      <c r="GM10" s="2"/>
      <c r="GN10" s="2"/>
      <c r="GO10" s="2"/>
      <c r="GP10" s="61"/>
      <c r="GQ10" s="13"/>
      <c r="GR10" s="6"/>
      <c r="GS10" s="38"/>
      <c r="GT10" s="1"/>
      <c r="GU10" s="1"/>
      <c r="GV10" s="2"/>
      <c r="GW10" s="2"/>
      <c r="GX10" s="2"/>
      <c r="GY10" s="2"/>
      <c r="GZ10" s="2"/>
      <c r="HA10" s="61"/>
      <c r="HB10" s="13"/>
      <c r="HC10" s="6"/>
      <c r="HD10" s="38"/>
      <c r="HE10" s="1"/>
      <c r="HF10" s="1"/>
      <c r="HG10" s="2"/>
      <c r="HH10" s="2"/>
      <c r="HI10" s="2"/>
      <c r="HJ10" s="2"/>
      <c r="HK10" s="2"/>
      <c r="HL10" s="61"/>
      <c r="HM10" s="13"/>
      <c r="HN10" s="6"/>
      <c r="HO10" s="38"/>
      <c r="HP10" s="1"/>
      <c r="HQ10" s="1"/>
      <c r="HR10" s="2"/>
      <c r="HS10" s="2"/>
      <c r="HT10" s="2"/>
      <c r="HU10" s="2"/>
      <c r="HV10" s="2"/>
      <c r="HW10" s="61"/>
      <c r="HX10" s="13"/>
      <c r="HY10" s="6"/>
      <c r="HZ10" s="38"/>
      <c r="IA10" s="1"/>
      <c r="IB10" s="1"/>
      <c r="IC10" s="2"/>
      <c r="ID10" s="2"/>
      <c r="IE10" s="2"/>
      <c r="IF10" s="2"/>
      <c r="IG10" s="2"/>
      <c r="IH10" s="61"/>
      <c r="II10" s="13"/>
      <c r="IJ10" s="6"/>
      <c r="IK10" s="38"/>
      <c r="IL10" s="85"/>
      <c r="IM10"/>
      <c r="IN10"/>
    </row>
    <row r="11" spans="1:251" s="4" customFormat="1" hidden="1" x14ac:dyDescent="0.25">
      <c r="A11" s="33"/>
      <c r="B11" s="63"/>
      <c r="C11" s="24"/>
      <c r="D11" s="64"/>
      <c r="E11" s="64"/>
      <c r="F11" s="64"/>
      <c r="G11" s="21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4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57">
        <f t="shared" si="0"/>
        <v>0</v>
      </c>
      <c r="L11" s="58">
        <f t="shared" si="1"/>
        <v>0</v>
      </c>
      <c r="M11" s="36">
        <f t="shared" si="2"/>
        <v>0</v>
      </c>
      <c r="N11" s="37">
        <f t="shared" si="3"/>
        <v>0</v>
      </c>
      <c r="O11" s="59">
        <f t="shared" si="4"/>
        <v>0</v>
      </c>
      <c r="P11" s="31"/>
      <c r="Q11" s="28"/>
      <c r="R11" s="28"/>
      <c r="S11" s="28"/>
      <c r="T11" s="28"/>
      <c r="U11" s="28"/>
      <c r="V11" s="28"/>
      <c r="W11" s="29"/>
      <c r="X11" s="29"/>
      <c r="Y11" s="29"/>
      <c r="Z11" s="29"/>
      <c r="AA11" s="30"/>
      <c r="AB11" s="27">
        <f t="shared" si="5"/>
        <v>0</v>
      </c>
      <c r="AC11" s="23">
        <f t="shared" si="6"/>
        <v>0</v>
      </c>
      <c r="AD11" s="23">
        <f t="shared" si="7"/>
        <v>0</v>
      </c>
      <c r="AE11" s="45">
        <f t="shared" si="8"/>
        <v>0</v>
      </c>
      <c r="AF11" s="31"/>
      <c r="AG11" s="28"/>
      <c r="AH11" s="28"/>
      <c r="AI11" s="28"/>
      <c r="AJ11" s="29"/>
      <c r="AK11" s="29"/>
      <c r="AL11" s="29"/>
      <c r="AM11" s="29"/>
      <c r="AN11" s="30"/>
      <c r="AO11" s="27">
        <f t="shared" si="9"/>
        <v>0</v>
      </c>
      <c r="AP11" s="23">
        <f t="shared" si="10"/>
        <v>0</v>
      </c>
      <c r="AQ11" s="23">
        <f t="shared" si="11"/>
        <v>0</v>
      </c>
      <c r="AR11" s="45">
        <f t="shared" si="12"/>
        <v>0</v>
      </c>
      <c r="AS11" s="31"/>
      <c r="AT11" s="28"/>
      <c r="AU11" s="28"/>
      <c r="AV11" s="29"/>
      <c r="AW11" s="29"/>
      <c r="AX11" s="29"/>
      <c r="AY11" s="29"/>
      <c r="AZ11" s="30"/>
      <c r="BA11" s="27">
        <f t="shared" si="13"/>
        <v>0</v>
      </c>
      <c r="BB11" s="23">
        <f t="shared" si="14"/>
        <v>0</v>
      </c>
      <c r="BC11" s="23">
        <f t="shared" si="15"/>
        <v>0</v>
      </c>
      <c r="BD11" s="45">
        <f t="shared" si="16"/>
        <v>0</v>
      </c>
      <c r="BE11" s="27"/>
      <c r="BF11" s="43"/>
      <c r="BG11" s="29"/>
      <c r="BH11" s="29"/>
      <c r="BI11" s="29"/>
      <c r="BJ11" s="29"/>
      <c r="BK11" s="29"/>
      <c r="BL11" s="60">
        <f t="shared" si="17"/>
        <v>0</v>
      </c>
      <c r="BM11" s="26">
        <f t="shared" si="18"/>
        <v>0</v>
      </c>
      <c r="BN11" s="23">
        <f t="shared" si="19"/>
        <v>0</v>
      </c>
      <c r="BO11" s="69">
        <f t="shared" si="20"/>
        <v>0</v>
      </c>
      <c r="BP11" s="28"/>
      <c r="BQ11" s="28"/>
      <c r="BR11" s="28"/>
      <c r="BS11" s="28"/>
      <c r="BT11" s="29"/>
      <c r="BU11" s="29"/>
      <c r="BV11" s="29"/>
      <c r="BW11" s="29"/>
      <c r="BX11" s="30"/>
      <c r="BY11" s="27">
        <f t="shared" si="21"/>
        <v>0</v>
      </c>
      <c r="BZ11" s="23">
        <f t="shared" si="22"/>
        <v>0</v>
      </c>
      <c r="CA11" s="32">
        <f t="shared" si="23"/>
        <v>0</v>
      </c>
      <c r="CB11" s="45">
        <f t="shared" si="24"/>
        <v>0</v>
      </c>
      <c r="CC11" s="31"/>
      <c r="CD11" s="28"/>
      <c r="CE11" s="29"/>
      <c r="CF11" s="29"/>
      <c r="CG11" s="29"/>
      <c r="CH11" s="29"/>
      <c r="CI11" s="30"/>
      <c r="CJ11" s="27">
        <f t="shared" si="25"/>
        <v>0</v>
      </c>
      <c r="CK11" s="26">
        <f t="shared" si="26"/>
        <v>0</v>
      </c>
      <c r="CL11" s="23">
        <f t="shared" si="27"/>
        <v>0</v>
      </c>
      <c r="CM11" s="45">
        <f t="shared" si="28"/>
        <v>0</v>
      </c>
      <c r="IL11" s="85"/>
      <c r="IQ11"/>
    </row>
    <row r="12" spans="1:251" s="4" customFormat="1" hidden="1" x14ac:dyDescent="0.25">
      <c r="A12" s="33"/>
      <c r="B12" s="63"/>
      <c r="C12" s="24"/>
      <c r="D12" s="64"/>
      <c r="E12" s="64"/>
      <c r="F12" s="64"/>
      <c r="G12" s="21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4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57">
        <f t="shared" si="0"/>
        <v>0</v>
      </c>
      <c r="L12" s="58">
        <f t="shared" si="1"/>
        <v>0</v>
      </c>
      <c r="M12" s="36">
        <f t="shared" si="2"/>
        <v>0</v>
      </c>
      <c r="N12" s="37">
        <f t="shared" si="3"/>
        <v>0</v>
      </c>
      <c r="O12" s="59">
        <f t="shared" si="4"/>
        <v>0</v>
      </c>
      <c r="P12" s="31"/>
      <c r="Q12" s="28"/>
      <c r="R12" s="28"/>
      <c r="S12" s="28"/>
      <c r="T12" s="28"/>
      <c r="U12" s="28"/>
      <c r="V12" s="28"/>
      <c r="W12" s="29"/>
      <c r="X12" s="29"/>
      <c r="Y12" s="29"/>
      <c r="Z12" s="29"/>
      <c r="AA12" s="30"/>
      <c r="AB12" s="27">
        <f t="shared" si="5"/>
        <v>0</v>
      </c>
      <c r="AC12" s="23">
        <f t="shared" si="6"/>
        <v>0</v>
      </c>
      <c r="AD12" s="23">
        <f t="shared" si="7"/>
        <v>0</v>
      </c>
      <c r="AE12" s="45">
        <f t="shared" si="8"/>
        <v>0</v>
      </c>
      <c r="AF12" s="31"/>
      <c r="AG12" s="28"/>
      <c r="AH12" s="28"/>
      <c r="AI12" s="28"/>
      <c r="AJ12" s="29"/>
      <c r="AK12" s="29"/>
      <c r="AL12" s="29"/>
      <c r="AM12" s="29"/>
      <c r="AN12" s="30"/>
      <c r="AO12" s="27">
        <f t="shared" si="9"/>
        <v>0</v>
      </c>
      <c r="AP12" s="23">
        <f t="shared" si="10"/>
        <v>0</v>
      </c>
      <c r="AQ12" s="23">
        <f t="shared" si="11"/>
        <v>0</v>
      </c>
      <c r="AR12" s="45">
        <f t="shared" si="12"/>
        <v>0</v>
      </c>
      <c r="AS12" s="31"/>
      <c r="AT12" s="28"/>
      <c r="AU12" s="28"/>
      <c r="AV12" s="29"/>
      <c r="AW12" s="29"/>
      <c r="AX12" s="29"/>
      <c r="AY12" s="29"/>
      <c r="AZ12" s="30"/>
      <c r="BA12" s="27">
        <f t="shared" si="13"/>
        <v>0</v>
      </c>
      <c r="BB12" s="23">
        <f t="shared" si="14"/>
        <v>0</v>
      </c>
      <c r="BC12" s="23">
        <f t="shared" si="15"/>
        <v>0</v>
      </c>
      <c r="BD12" s="45">
        <f t="shared" si="16"/>
        <v>0</v>
      </c>
      <c r="BE12" s="27"/>
      <c r="BF12" s="43"/>
      <c r="BG12" s="29"/>
      <c r="BH12" s="29"/>
      <c r="BI12" s="29"/>
      <c r="BJ12" s="29"/>
      <c r="BK12" s="29"/>
      <c r="BL12" s="60">
        <f t="shared" si="17"/>
        <v>0</v>
      </c>
      <c r="BM12" s="26">
        <f t="shared" si="18"/>
        <v>0</v>
      </c>
      <c r="BN12" s="23">
        <f t="shared" si="19"/>
        <v>0</v>
      </c>
      <c r="BO12" s="69">
        <f t="shared" si="20"/>
        <v>0</v>
      </c>
      <c r="BP12" s="28"/>
      <c r="BQ12" s="28"/>
      <c r="BR12" s="28"/>
      <c r="BS12" s="28"/>
      <c r="BT12" s="29"/>
      <c r="BU12" s="29"/>
      <c r="BV12" s="29"/>
      <c r="BW12" s="29"/>
      <c r="BX12" s="30"/>
      <c r="BY12" s="27">
        <f t="shared" si="21"/>
        <v>0</v>
      </c>
      <c r="BZ12" s="23">
        <f t="shared" si="22"/>
        <v>0</v>
      </c>
      <c r="CA12" s="32">
        <f t="shared" si="23"/>
        <v>0</v>
      </c>
      <c r="CB12" s="45">
        <f t="shared" si="24"/>
        <v>0</v>
      </c>
      <c r="CC12" s="31"/>
      <c r="CD12" s="28"/>
      <c r="CE12" s="29"/>
      <c r="CF12" s="29"/>
      <c r="CG12" s="29"/>
      <c r="CH12" s="29"/>
      <c r="CI12" s="30"/>
      <c r="CJ12" s="27">
        <f t="shared" si="25"/>
        <v>0</v>
      </c>
      <c r="CK12" s="26">
        <f t="shared" si="26"/>
        <v>0</v>
      </c>
      <c r="CL12" s="23">
        <f t="shared" si="27"/>
        <v>0</v>
      </c>
      <c r="CM12" s="45">
        <f t="shared" si="28"/>
        <v>0</v>
      </c>
      <c r="CN12"/>
      <c r="CO12"/>
      <c r="CP12"/>
      <c r="CQ12"/>
      <c r="CR12"/>
      <c r="CS12"/>
      <c r="CT12"/>
      <c r="CW12"/>
      <c r="CZ12"/>
      <c r="DA12"/>
      <c r="DB12"/>
      <c r="DC12"/>
      <c r="DD12"/>
      <c r="DE12"/>
      <c r="DH12"/>
      <c r="DK12"/>
      <c r="DL12"/>
      <c r="DM12"/>
      <c r="DN12"/>
      <c r="DO12"/>
      <c r="DP12"/>
      <c r="DS12"/>
      <c r="DV12"/>
      <c r="DW12"/>
      <c r="DX12"/>
      <c r="DY12"/>
      <c r="DZ12"/>
      <c r="EA12"/>
      <c r="ED12"/>
      <c r="EG12"/>
      <c r="EH12"/>
      <c r="EI12"/>
      <c r="EJ12"/>
      <c r="EK12"/>
      <c r="EL12"/>
      <c r="EO12"/>
      <c r="ER12"/>
      <c r="ES12"/>
      <c r="ET12"/>
      <c r="EU12"/>
      <c r="EV12"/>
      <c r="EW12"/>
      <c r="EZ12"/>
      <c r="FC12"/>
      <c r="FD12"/>
      <c r="FE12"/>
      <c r="FF12"/>
      <c r="FG12"/>
      <c r="FH12"/>
      <c r="FK12"/>
      <c r="FN12"/>
      <c r="FO12"/>
      <c r="FP12"/>
      <c r="FQ12"/>
      <c r="FR12"/>
      <c r="FS12"/>
      <c r="FV12"/>
      <c r="FY12"/>
      <c r="FZ12"/>
      <c r="GA12"/>
      <c r="GB12"/>
      <c r="GC12"/>
      <c r="GD12"/>
      <c r="GG12"/>
      <c r="GJ12"/>
      <c r="GK12"/>
      <c r="GL12"/>
      <c r="GM12"/>
      <c r="GN12"/>
      <c r="GO12"/>
      <c r="GR12"/>
      <c r="GU12"/>
      <c r="GV12"/>
      <c r="GW12"/>
      <c r="GX12"/>
      <c r="GY12"/>
      <c r="GZ12"/>
      <c r="HC12"/>
      <c r="HF12"/>
      <c r="HG12"/>
      <c r="HH12"/>
      <c r="HI12"/>
      <c r="HJ12"/>
      <c r="HK12"/>
      <c r="HN12"/>
      <c r="HQ12"/>
      <c r="HR12"/>
      <c r="HS12"/>
      <c r="HT12"/>
      <c r="HU12"/>
      <c r="HV12"/>
      <c r="HY12"/>
      <c r="IB12"/>
      <c r="IC12"/>
      <c r="ID12"/>
      <c r="IE12"/>
      <c r="IF12"/>
      <c r="IG12"/>
      <c r="IJ12"/>
      <c r="IK12"/>
      <c r="IL12" s="85"/>
    </row>
    <row r="13" spans="1:251" s="4" customFormat="1" hidden="1" x14ac:dyDescent="0.25">
      <c r="A13" s="33"/>
      <c r="B13" s="63"/>
      <c r="C13" s="24"/>
      <c r="D13" s="64"/>
      <c r="E13" s="64"/>
      <c r="F13" s="64"/>
      <c r="G13" s="21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4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57">
        <f t="shared" si="0"/>
        <v>0</v>
      </c>
      <c r="L13" s="58">
        <f t="shared" si="1"/>
        <v>0</v>
      </c>
      <c r="M13" s="36">
        <f t="shared" si="2"/>
        <v>0</v>
      </c>
      <c r="N13" s="37">
        <f t="shared" si="3"/>
        <v>0</v>
      </c>
      <c r="O13" s="59">
        <f t="shared" si="4"/>
        <v>0</v>
      </c>
      <c r="P13" s="31"/>
      <c r="Q13" s="28"/>
      <c r="R13" s="28"/>
      <c r="S13" s="28"/>
      <c r="T13" s="28"/>
      <c r="U13" s="28"/>
      <c r="V13" s="28"/>
      <c r="W13" s="29"/>
      <c r="X13" s="29"/>
      <c r="Y13" s="29"/>
      <c r="Z13" s="29"/>
      <c r="AA13" s="30"/>
      <c r="AB13" s="27">
        <f t="shared" si="5"/>
        <v>0</v>
      </c>
      <c r="AC13" s="23">
        <f t="shared" si="6"/>
        <v>0</v>
      </c>
      <c r="AD13" s="23">
        <f t="shared" si="7"/>
        <v>0</v>
      </c>
      <c r="AE13" s="45">
        <f t="shared" si="8"/>
        <v>0</v>
      </c>
      <c r="AF13" s="31"/>
      <c r="AG13" s="28"/>
      <c r="AH13" s="28"/>
      <c r="AI13" s="28"/>
      <c r="AJ13" s="29"/>
      <c r="AK13" s="29"/>
      <c r="AL13" s="29"/>
      <c r="AM13" s="29"/>
      <c r="AN13" s="30"/>
      <c r="AO13" s="27">
        <f t="shared" si="9"/>
        <v>0</v>
      </c>
      <c r="AP13" s="23">
        <f t="shared" si="10"/>
        <v>0</v>
      </c>
      <c r="AQ13" s="23">
        <f t="shared" si="11"/>
        <v>0</v>
      </c>
      <c r="AR13" s="45">
        <f t="shared" si="12"/>
        <v>0</v>
      </c>
      <c r="AS13" s="31"/>
      <c r="AT13" s="28"/>
      <c r="AU13" s="28"/>
      <c r="AV13" s="29"/>
      <c r="AW13" s="29"/>
      <c r="AX13" s="29"/>
      <c r="AY13" s="29"/>
      <c r="AZ13" s="30"/>
      <c r="BA13" s="27">
        <f t="shared" si="13"/>
        <v>0</v>
      </c>
      <c r="BB13" s="23">
        <f t="shared" si="14"/>
        <v>0</v>
      </c>
      <c r="BC13" s="23">
        <f t="shared" si="15"/>
        <v>0</v>
      </c>
      <c r="BD13" s="45">
        <f t="shared" si="16"/>
        <v>0</v>
      </c>
      <c r="BE13" s="27"/>
      <c r="BF13" s="43"/>
      <c r="BG13" s="29"/>
      <c r="BH13" s="29"/>
      <c r="BI13" s="29"/>
      <c r="BJ13" s="29"/>
      <c r="BK13" s="29"/>
      <c r="BL13" s="60">
        <f t="shared" si="17"/>
        <v>0</v>
      </c>
      <c r="BM13" s="26">
        <f t="shared" si="18"/>
        <v>0</v>
      </c>
      <c r="BN13" s="23">
        <f t="shared" si="19"/>
        <v>0</v>
      </c>
      <c r="BO13" s="69">
        <f t="shared" si="20"/>
        <v>0</v>
      </c>
      <c r="BP13" s="28"/>
      <c r="BQ13" s="28"/>
      <c r="BR13" s="28"/>
      <c r="BS13" s="28"/>
      <c r="BT13" s="29"/>
      <c r="BU13" s="29"/>
      <c r="BV13" s="29"/>
      <c r="BW13" s="29"/>
      <c r="BX13" s="30"/>
      <c r="BY13" s="27">
        <f t="shared" si="21"/>
        <v>0</v>
      </c>
      <c r="BZ13" s="23">
        <f t="shared" si="22"/>
        <v>0</v>
      </c>
      <c r="CA13" s="32">
        <f t="shared" si="23"/>
        <v>0</v>
      </c>
      <c r="CB13" s="45">
        <f t="shared" si="24"/>
        <v>0</v>
      </c>
      <c r="CC13" s="31"/>
      <c r="CD13" s="28"/>
      <c r="CE13" s="29"/>
      <c r="CF13" s="29"/>
      <c r="CG13" s="29"/>
      <c r="CH13" s="29"/>
      <c r="CI13" s="30"/>
      <c r="CJ13" s="27">
        <f t="shared" si="25"/>
        <v>0</v>
      </c>
      <c r="CK13" s="26">
        <f t="shared" si="26"/>
        <v>0</v>
      </c>
      <c r="CL13" s="23">
        <f t="shared" si="27"/>
        <v>0</v>
      </c>
      <c r="CM13" s="45">
        <f t="shared" si="28"/>
        <v>0</v>
      </c>
      <c r="IL13" s="85"/>
    </row>
    <row r="14" spans="1:251" s="4" customFormat="1" hidden="1" x14ac:dyDescent="0.25">
      <c r="A14" s="33"/>
      <c r="B14" s="63"/>
      <c r="C14" s="24"/>
      <c r="D14" s="64"/>
      <c r="E14" s="64"/>
      <c r="F14" s="64"/>
      <c r="G14" s="21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4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57">
        <f t="shared" si="0"/>
        <v>0</v>
      </c>
      <c r="L14" s="58">
        <f t="shared" si="1"/>
        <v>0</v>
      </c>
      <c r="M14" s="36">
        <f t="shared" si="2"/>
        <v>0</v>
      </c>
      <c r="N14" s="37">
        <f t="shared" si="3"/>
        <v>0</v>
      </c>
      <c r="O14" s="59">
        <f t="shared" si="4"/>
        <v>0</v>
      </c>
      <c r="P14" s="31"/>
      <c r="Q14" s="28"/>
      <c r="R14" s="28"/>
      <c r="S14" s="28"/>
      <c r="T14" s="28"/>
      <c r="U14" s="28"/>
      <c r="V14" s="28"/>
      <c r="W14" s="29"/>
      <c r="X14" s="29"/>
      <c r="Y14" s="29"/>
      <c r="Z14" s="29"/>
      <c r="AA14" s="30"/>
      <c r="AB14" s="27">
        <f t="shared" si="5"/>
        <v>0</v>
      </c>
      <c r="AC14" s="23">
        <f t="shared" si="6"/>
        <v>0</v>
      </c>
      <c r="AD14" s="23">
        <f t="shared" si="7"/>
        <v>0</v>
      </c>
      <c r="AE14" s="45">
        <f t="shared" si="8"/>
        <v>0</v>
      </c>
      <c r="AF14" s="31"/>
      <c r="AG14" s="28"/>
      <c r="AH14" s="28"/>
      <c r="AI14" s="28"/>
      <c r="AJ14" s="29"/>
      <c r="AK14" s="29"/>
      <c r="AL14" s="29"/>
      <c r="AM14" s="29"/>
      <c r="AN14" s="30"/>
      <c r="AO14" s="27">
        <f t="shared" si="9"/>
        <v>0</v>
      </c>
      <c r="AP14" s="23">
        <f t="shared" si="10"/>
        <v>0</v>
      </c>
      <c r="AQ14" s="23">
        <f t="shared" si="11"/>
        <v>0</v>
      </c>
      <c r="AR14" s="45">
        <f t="shared" si="12"/>
        <v>0</v>
      </c>
      <c r="AS14" s="31"/>
      <c r="AT14" s="28"/>
      <c r="AU14" s="28"/>
      <c r="AV14" s="29"/>
      <c r="AW14" s="29"/>
      <c r="AX14" s="29"/>
      <c r="AY14" s="29"/>
      <c r="AZ14" s="30"/>
      <c r="BA14" s="27">
        <f t="shared" si="13"/>
        <v>0</v>
      </c>
      <c r="BB14" s="23">
        <f t="shared" si="14"/>
        <v>0</v>
      </c>
      <c r="BC14" s="23">
        <f t="shared" si="15"/>
        <v>0</v>
      </c>
      <c r="BD14" s="45">
        <f t="shared" si="16"/>
        <v>0</v>
      </c>
      <c r="BE14" s="27"/>
      <c r="BF14" s="43"/>
      <c r="BG14" s="29"/>
      <c r="BH14" s="29"/>
      <c r="BI14" s="29"/>
      <c r="BJ14" s="29"/>
      <c r="BK14" s="29"/>
      <c r="BL14" s="60">
        <f t="shared" si="17"/>
        <v>0</v>
      </c>
      <c r="BM14" s="26">
        <f t="shared" si="18"/>
        <v>0</v>
      </c>
      <c r="BN14" s="23">
        <f t="shared" si="19"/>
        <v>0</v>
      </c>
      <c r="BO14" s="69">
        <f t="shared" si="20"/>
        <v>0</v>
      </c>
      <c r="BP14" s="28"/>
      <c r="BQ14" s="28"/>
      <c r="BR14" s="28"/>
      <c r="BS14" s="28"/>
      <c r="BT14" s="29"/>
      <c r="BU14" s="29"/>
      <c r="BV14" s="29"/>
      <c r="BW14" s="29"/>
      <c r="BX14" s="30"/>
      <c r="BY14" s="27">
        <f t="shared" si="21"/>
        <v>0</v>
      </c>
      <c r="BZ14" s="23">
        <f t="shared" si="22"/>
        <v>0</v>
      </c>
      <c r="CA14" s="32">
        <f t="shared" si="23"/>
        <v>0</v>
      </c>
      <c r="CB14" s="45">
        <f t="shared" si="24"/>
        <v>0</v>
      </c>
      <c r="CC14" s="31"/>
      <c r="CD14" s="28"/>
      <c r="CE14" s="29"/>
      <c r="CF14" s="29"/>
      <c r="CG14" s="29"/>
      <c r="CH14" s="29"/>
      <c r="CI14" s="30"/>
      <c r="CJ14" s="27">
        <f t="shared" si="25"/>
        <v>0</v>
      </c>
      <c r="CK14" s="26">
        <f t="shared" si="26"/>
        <v>0</v>
      </c>
      <c r="CL14" s="23">
        <f t="shared" si="27"/>
        <v>0</v>
      </c>
      <c r="CM14" s="45">
        <f t="shared" si="28"/>
        <v>0</v>
      </c>
      <c r="IL14" s="85"/>
    </row>
    <row r="15" spans="1:251" s="4" customFormat="1" ht="13.8" hidden="1" thickBot="1" x14ac:dyDescent="0.3">
      <c r="A15" s="33"/>
      <c r="B15" s="63"/>
      <c r="C15" s="24"/>
      <c r="D15" s="64"/>
      <c r="E15" s="64"/>
      <c r="F15" s="64"/>
      <c r="G15" s="21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4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57">
        <f t="shared" si="0"/>
        <v>0</v>
      </c>
      <c r="L15" s="58">
        <f t="shared" si="1"/>
        <v>0</v>
      </c>
      <c r="M15" s="36">
        <f t="shared" si="2"/>
        <v>0</v>
      </c>
      <c r="N15" s="37">
        <f t="shared" si="3"/>
        <v>0</v>
      </c>
      <c r="O15" s="59">
        <f t="shared" si="4"/>
        <v>0</v>
      </c>
      <c r="P15" s="31"/>
      <c r="Q15" s="28"/>
      <c r="R15" s="28"/>
      <c r="S15" s="28"/>
      <c r="T15" s="28"/>
      <c r="U15" s="28"/>
      <c r="V15" s="28"/>
      <c r="W15" s="29"/>
      <c r="X15" s="29"/>
      <c r="Y15" s="29"/>
      <c r="Z15" s="29"/>
      <c r="AA15" s="30"/>
      <c r="AB15" s="27">
        <f t="shared" si="5"/>
        <v>0</v>
      </c>
      <c r="AC15" s="23">
        <f t="shared" si="6"/>
        <v>0</v>
      </c>
      <c r="AD15" s="23">
        <f t="shared" si="7"/>
        <v>0</v>
      </c>
      <c r="AE15" s="45">
        <f t="shared" si="8"/>
        <v>0</v>
      </c>
      <c r="AF15" s="31"/>
      <c r="AG15" s="28"/>
      <c r="AH15" s="28"/>
      <c r="AI15" s="28"/>
      <c r="AJ15" s="29"/>
      <c r="AK15" s="29"/>
      <c r="AL15" s="29"/>
      <c r="AM15" s="29"/>
      <c r="AN15" s="30"/>
      <c r="AO15" s="27">
        <f t="shared" si="9"/>
        <v>0</v>
      </c>
      <c r="AP15" s="23">
        <f t="shared" si="10"/>
        <v>0</v>
      </c>
      <c r="AQ15" s="23">
        <f t="shared" si="11"/>
        <v>0</v>
      </c>
      <c r="AR15" s="45">
        <f t="shared" si="12"/>
        <v>0</v>
      </c>
      <c r="AS15" s="31"/>
      <c r="AT15" s="28"/>
      <c r="AU15" s="28"/>
      <c r="AV15" s="29"/>
      <c r="AW15" s="29"/>
      <c r="AX15" s="29"/>
      <c r="AY15" s="29"/>
      <c r="AZ15" s="30"/>
      <c r="BA15" s="27">
        <f t="shared" si="13"/>
        <v>0</v>
      </c>
      <c r="BB15" s="23">
        <f t="shared" si="14"/>
        <v>0</v>
      </c>
      <c r="BC15" s="23">
        <f t="shared" si="15"/>
        <v>0</v>
      </c>
      <c r="BD15" s="45">
        <f t="shared" si="16"/>
        <v>0</v>
      </c>
      <c r="BE15" s="27"/>
      <c r="BF15" s="43"/>
      <c r="BG15" s="29"/>
      <c r="BH15" s="29"/>
      <c r="BI15" s="29"/>
      <c r="BJ15" s="29"/>
      <c r="BK15" s="29"/>
      <c r="BL15" s="60">
        <f t="shared" si="17"/>
        <v>0</v>
      </c>
      <c r="BM15" s="26">
        <f t="shared" si="18"/>
        <v>0</v>
      </c>
      <c r="BN15" s="23">
        <f t="shared" si="19"/>
        <v>0</v>
      </c>
      <c r="BO15" s="69">
        <f t="shared" si="20"/>
        <v>0</v>
      </c>
      <c r="BP15" s="28"/>
      <c r="BQ15" s="28"/>
      <c r="BR15" s="28"/>
      <c r="BS15" s="28"/>
      <c r="BT15" s="29"/>
      <c r="BU15" s="29"/>
      <c r="BV15" s="29"/>
      <c r="BW15" s="29"/>
      <c r="BX15" s="30"/>
      <c r="BY15" s="27">
        <f t="shared" si="21"/>
        <v>0</v>
      </c>
      <c r="BZ15" s="23">
        <f t="shared" si="22"/>
        <v>0</v>
      </c>
      <c r="CA15" s="32">
        <f t="shared" si="23"/>
        <v>0</v>
      </c>
      <c r="CB15" s="45">
        <f t="shared" si="24"/>
        <v>0</v>
      </c>
      <c r="CC15" s="31"/>
      <c r="CD15" s="28"/>
      <c r="CE15" s="29"/>
      <c r="CF15" s="29"/>
      <c r="CG15" s="29"/>
      <c r="CH15" s="29"/>
      <c r="CI15" s="30"/>
      <c r="CJ15" s="27"/>
      <c r="CK15" s="26"/>
      <c r="CL15" s="23"/>
      <c r="CM15" s="45"/>
      <c r="IL15" s="85"/>
      <c r="IM15"/>
      <c r="IN15"/>
      <c r="IO15"/>
      <c r="IP15"/>
    </row>
    <row r="16" spans="1:251" s="4" customFormat="1" hidden="1" x14ac:dyDescent="0.25">
      <c r="A16" s="33"/>
      <c r="B16" s="63"/>
      <c r="C16" s="24"/>
      <c r="D16" s="64"/>
      <c r="E16" s="64"/>
      <c r="F16" s="64"/>
      <c r="G16" s="21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4" t="str">
        <f>IF(ISNA(VLOOKUP(E16,SortLookup!$A$1:$B$5,2,FALSE))," ",VLOOKUP(E16,SortLookup!$A$1:$B$5,2,FALSE))</f>
        <v xml:space="preserve"> </v>
      </c>
      <c r="J16" s="22" t="str">
        <f>IF(ISNA(VLOOKUP(F16,SortLookup!$A$7:$B$11,2,FALSE))," ",VLOOKUP(F16,SortLookup!$A$7:$B$11,2,FALSE))</f>
        <v xml:space="preserve"> </v>
      </c>
      <c r="K16" s="57">
        <f t="shared" ref="K16:K19" si="29">L16+M16+O16</f>
        <v>0</v>
      </c>
      <c r="L16" s="58">
        <f t="shared" ref="L16:L19" si="30">AB16+AO16+BA16+BL16+BY16+CJ16+CU16+DF16+DQ16+EB16+EM16+EX16+FI16+FT16+GE16+GP16+HA16+HL16+HW16+IH16</f>
        <v>0</v>
      </c>
      <c r="M16" s="36">
        <f t="shared" ref="M16:M19" si="31">AD16+AQ16+BC16+BN16+CA16+CL16+CW16+DH16+DS16+ED16+EO16+EZ16+FK16+FV16+GG16+GR16+HC16+HN16+HY16+IJ16</f>
        <v>0</v>
      </c>
      <c r="N16" s="37">
        <f t="shared" ref="N16:N19" si="32">O16</f>
        <v>0</v>
      </c>
      <c r="O16" s="59">
        <f t="shared" ref="O16:O19" si="33">W16+AJ16+AV16+BG16+BT16+CE16+CP16+DA16+DL16+DW16+EH16+ES16+FD16+FO16+FZ16+GK16+GV16+HG16+HR16+IC16</f>
        <v>0</v>
      </c>
      <c r="P16" s="31"/>
      <c r="Q16" s="28"/>
      <c r="R16" s="28"/>
      <c r="S16" s="28"/>
      <c r="T16" s="28"/>
      <c r="U16" s="28"/>
      <c r="V16" s="28"/>
      <c r="W16" s="29"/>
      <c r="X16" s="29"/>
      <c r="Y16" s="29"/>
      <c r="Z16" s="29"/>
      <c r="AA16" s="30"/>
      <c r="AB16" s="27">
        <f t="shared" ref="AB16:AB19" si="34">P16+Q16+R16+S16+T16+U16+V16</f>
        <v>0</v>
      </c>
      <c r="AC16" s="23">
        <f t="shared" ref="AC16:AC19" si="35">W16</f>
        <v>0</v>
      </c>
      <c r="AD16" s="23">
        <f t="shared" ref="AD16:AD19" si="36">(X16*3)+(Y16*10)+(Z16*5)+(AA16*20)</f>
        <v>0</v>
      </c>
      <c r="AE16" s="45">
        <f t="shared" ref="AE16:AE19" si="37">AB16+AC16+AD16</f>
        <v>0</v>
      </c>
      <c r="AF16" s="31"/>
      <c r="AG16" s="28"/>
      <c r="AH16" s="28"/>
      <c r="AI16" s="28"/>
      <c r="AJ16" s="29"/>
      <c r="AK16" s="29"/>
      <c r="AL16" s="29"/>
      <c r="AM16" s="29"/>
      <c r="AN16" s="30"/>
      <c r="AO16" s="27">
        <f t="shared" ref="AO16:AO19" si="38">AF16+AG16+AH16+AI16</f>
        <v>0</v>
      </c>
      <c r="AP16" s="23">
        <f t="shared" ref="AP16:AP19" si="39">AJ16</f>
        <v>0</v>
      </c>
      <c r="AQ16" s="23">
        <f t="shared" ref="AQ16:AQ19" si="40">(AK16*3)+(AL16*10)+(AM16*5)+(AN16*20)</f>
        <v>0</v>
      </c>
      <c r="AR16" s="45">
        <f t="shared" ref="AR16:AR19" si="41">AO16+AP16+AQ16</f>
        <v>0</v>
      </c>
      <c r="AS16" s="31"/>
      <c r="AT16" s="28"/>
      <c r="AU16" s="28"/>
      <c r="AV16" s="29"/>
      <c r="AW16" s="29"/>
      <c r="AX16" s="29"/>
      <c r="AY16" s="29"/>
      <c r="AZ16" s="30"/>
      <c r="BA16" s="27">
        <f t="shared" ref="BA16:BA19" si="42">AS16+AT16+AU16</f>
        <v>0</v>
      </c>
      <c r="BB16" s="23">
        <f t="shared" ref="BB16:BB19" si="43">AV16</f>
        <v>0</v>
      </c>
      <c r="BC16" s="23">
        <f t="shared" ref="BC16:BC19" si="44">(AW16*3)+(AX16*10)+(AY16*5)+(AZ16*20)</f>
        <v>0</v>
      </c>
      <c r="BD16" s="45">
        <f t="shared" ref="BD16:BD19" si="45">BA16+BB16+BC16</f>
        <v>0</v>
      </c>
      <c r="BE16" s="27"/>
      <c r="BF16" s="43"/>
      <c r="BG16" s="29"/>
      <c r="BH16" s="29"/>
      <c r="BI16" s="29"/>
      <c r="BJ16" s="29"/>
      <c r="BK16" s="29"/>
      <c r="BL16" s="60">
        <f t="shared" ref="BL16:BL19" si="46">BE16+BF16</f>
        <v>0</v>
      </c>
      <c r="BM16" s="26">
        <f t="shared" ref="BM16:BM19" si="47">BG16/2</f>
        <v>0</v>
      </c>
      <c r="BN16" s="23">
        <f t="shared" ref="BN16:BN19" si="48">(BH16*3)+(BI16*5)+(BJ16*5)+(BK16*20)</f>
        <v>0</v>
      </c>
      <c r="BO16" s="69">
        <f t="shared" ref="BO16:BO19" si="49">BL16+BM16+BN16</f>
        <v>0</v>
      </c>
      <c r="BP16" s="28"/>
      <c r="BQ16" s="28"/>
      <c r="BR16" s="28"/>
      <c r="BS16" s="28"/>
      <c r="BT16" s="29"/>
      <c r="BU16" s="29"/>
      <c r="BV16" s="29"/>
      <c r="BW16" s="29"/>
      <c r="BX16" s="30"/>
      <c r="BY16" s="27">
        <f t="shared" ref="BY16:BY19" si="50">BP16+BQ16+BR16+BS16</f>
        <v>0</v>
      </c>
      <c r="BZ16" s="23">
        <f t="shared" ref="BZ16:BZ19" si="51">BT16</f>
        <v>0</v>
      </c>
      <c r="CA16" s="32">
        <f t="shared" ref="CA16:CA19" si="52">(BU16*3)+(BV16*10)+(BW16*5)+(BX16*20)</f>
        <v>0</v>
      </c>
      <c r="CB16" s="45">
        <f t="shared" ref="CB16:CB19" si="53">BY16+BZ16+CA16</f>
        <v>0</v>
      </c>
      <c r="CC16" s="31"/>
      <c r="CD16" s="28"/>
      <c r="CE16" s="29"/>
      <c r="CF16" s="29"/>
      <c r="CG16" s="29"/>
      <c r="CH16" s="29"/>
      <c r="CI16" s="30"/>
      <c r="CJ16" s="27">
        <f>CC16+CD16</f>
        <v>0</v>
      </c>
      <c r="CK16" s="26">
        <f>CE16/2</f>
        <v>0</v>
      </c>
      <c r="CL16" s="23">
        <f>(CF16*3)+(CG16*10)+(CH16*5)+(CI16*20)</f>
        <v>0</v>
      </c>
      <c r="CM16" s="45">
        <f>CJ16+CK16+CL16</f>
        <v>0</v>
      </c>
      <c r="IL16" s="85"/>
      <c r="IM16"/>
      <c r="IN16"/>
      <c r="IO16"/>
      <c r="IP16"/>
    </row>
    <row r="17" spans="1:251" s="4" customFormat="1" hidden="1" x14ac:dyDescent="0.25">
      <c r="A17" s="33"/>
      <c r="B17" s="63"/>
      <c r="C17" s="24"/>
      <c r="D17" s="64"/>
      <c r="E17" s="64"/>
      <c r="F17" s="64"/>
      <c r="G17" s="21" t="str">
        <f>IF(AND(OR($G$2="Y",$H$2="Y"),I17&lt;5,J17&lt;5),IF(AND(I17=#REF!,J17=#REF!),#REF!+1,1),"")</f>
        <v/>
      </c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4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57">
        <f t="shared" si="29"/>
        <v>0</v>
      </c>
      <c r="L17" s="58">
        <f t="shared" si="30"/>
        <v>0</v>
      </c>
      <c r="M17" s="36">
        <f t="shared" si="31"/>
        <v>0</v>
      </c>
      <c r="N17" s="37">
        <f t="shared" si="32"/>
        <v>0</v>
      </c>
      <c r="O17" s="59">
        <f t="shared" si="33"/>
        <v>0</v>
      </c>
      <c r="P17" s="31"/>
      <c r="Q17" s="28"/>
      <c r="R17" s="28"/>
      <c r="S17" s="28"/>
      <c r="T17" s="28"/>
      <c r="U17" s="28"/>
      <c r="V17" s="28"/>
      <c r="W17" s="29"/>
      <c r="X17" s="29"/>
      <c r="Y17" s="29"/>
      <c r="Z17" s="29"/>
      <c r="AA17" s="30"/>
      <c r="AB17" s="27">
        <f t="shared" si="34"/>
        <v>0</v>
      </c>
      <c r="AC17" s="23">
        <f t="shared" si="35"/>
        <v>0</v>
      </c>
      <c r="AD17" s="23">
        <f t="shared" si="36"/>
        <v>0</v>
      </c>
      <c r="AE17" s="45">
        <f t="shared" si="37"/>
        <v>0</v>
      </c>
      <c r="AF17" s="31"/>
      <c r="AG17" s="28"/>
      <c r="AH17" s="28"/>
      <c r="AI17" s="28"/>
      <c r="AJ17" s="29"/>
      <c r="AK17" s="29"/>
      <c r="AL17" s="29"/>
      <c r="AM17" s="29"/>
      <c r="AN17" s="30"/>
      <c r="AO17" s="27">
        <f t="shared" si="38"/>
        <v>0</v>
      </c>
      <c r="AP17" s="23">
        <f t="shared" si="39"/>
        <v>0</v>
      </c>
      <c r="AQ17" s="23">
        <f t="shared" si="40"/>
        <v>0</v>
      </c>
      <c r="AR17" s="45">
        <f t="shared" si="41"/>
        <v>0</v>
      </c>
      <c r="AS17" s="31"/>
      <c r="AT17" s="28"/>
      <c r="AU17" s="28"/>
      <c r="AV17" s="29"/>
      <c r="AW17" s="29"/>
      <c r="AX17" s="29"/>
      <c r="AY17" s="29"/>
      <c r="AZ17" s="30"/>
      <c r="BA17" s="27">
        <f t="shared" si="42"/>
        <v>0</v>
      </c>
      <c r="BB17" s="23">
        <f t="shared" si="43"/>
        <v>0</v>
      </c>
      <c r="BC17" s="23">
        <f t="shared" si="44"/>
        <v>0</v>
      </c>
      <c r="BD17" s="45">
        <f t="shared" si="45"/>
        <v>0</v>
      </c>
      <c r="BE17" s="27"/>
      <c r="BF17" s="43"/>
      <c r="BG17" s="29"/>
      <c r="BH17" s="29"/>
      <c r="BI17" s="29"/>
      <c r="BJ17" s="29"/>
      <c r="BK17" s="29"/>
      <c r="BL17" s="60">
        <f t="shared" si="46"/>
        <v>0</v>
      </c>
      <c r="BM17" s="26">
        <f t="shared" si="47"/>
        <v>0</v>
      </c>
      <c r="BN17" s="23">
        <f t="shared" si="48"/>
        <v>0</v>
      </c>
      <c r="BO17" s="69">
        <f t="shared" si="49"/>
        <v>0</v>
      </c>
      <c r="BP17" s="28"/>
      <c r="BQ17" s="28"/>
      <c r="BR17" s="28"/>
      <c r="BS17" s="28"/>
      <c r="BT17" s="29"/>
      <c r="BU17" s="29"/>
      <c r="BV17" s="29"/>
      <c r="BW17" s="29"/>
      <c r="BX17" s="30"/>
      <c r="BY17" s="27">
        <f t="shared" si="50"/>
        <v>0</v>
      </c>
      <c r="BZ17" s="23">
        <f t="shared" si="51"/>
        <v>0</v>
      </c>
      <c r="CA17" s="32">
        <f t="shared" si="52"/>
        <v>0</v>
      </c>
      <c r="CB17" s="45">
        <f t="shared" si="53"/>
        <v>0</v>
      </c>
      <c r="CC17" s="31"/>
      <c r="CD17" s="28"/>
      <c r="CE17" s="29"/>
      <c r="CF17" s="29"/>
      <c r="CG17" s="29"/>
      <c r="CH17" s="29"/>
      <c r="CI17" s="30"/>
      <c r="CJ17" s="27"/>
      <c r="CK17" s="26"/>
      <c r="CL17" s="23"/>
      <c r="CM17" s="45"/>
      <c r="IL17" s="85"/>
      <c r="IM17"/>
      <c r="IN17"/>
      <c r="IO17"/>
      <c r="IP17"/>
    </row>
    <row r="18" spans="1:251" s="4" customFormat="1" hidden="1" x14ac:dyDescent="0.25">
      <c r="A18" s="33"/>
      <c r="B18" s="63"/>
      <c r="C18" s="24"/>
      <c r="D18" s="64"/>
      <c r="E18" s="64"/>
      <c r="F18" s="64"/>
      <c r="G18" s="21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4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57">
        <f t="shared" si="29"/>
        <v>0</v>
      </c>
      <c r="L18" s="58">
        <f t="shared" si="30"/>
        <v>0</v>
      </c>
      <c r="M18" s="36">
        <f t="shared" si="31"/>
        <v>0</v>
      </c>
      <c r="N18" s="37">
        <f t="shared" si="32"/>
        <v>0</v>
      </c>
      <c r="O18" s="59">
        <f t="shared" si="33"/>
        <v>0</v>
      </c>
      <c r="P18" s="31"/>
      <c r="Q18" s="28"/>
      <c r="R18" s="28"/>
      <c r="S18" s="28"/>
      <c r="T18" s="28"/>
      <c r="U18" s="28"/>
      <c r="V18" s="28"/>
      <c r="W18" s="29"/>
      <c r="X18" s="29"/>
      <c r="Y18" s="29"/>
      <c r="Z18" s="29"/>
      <c r="AA18" s="30"/>
      <c r="AB18" s="27">
        <f t="shared" si="34"/>
        <v>0</v>
      </c>
      <c r="AC18" s="23">
        <f t="shared" si="35"/>
        <v>0</v>
      </c>
      <c r="AD18" s="23">
        <f t="shared" si="36"/>
        <v>0</v>
      </c>
      <c r="AE18" s="45">
        <f t="shared" si="37"/>
        <v>0</v>
      </c>
      <c r="AF18" s="31"/>
      <c r="AG18" s="28"/>
      <c r="AH18" s="28"/>
      <c r="AI18" s="28"/>
      <c r="AJ18" s="29"/>
      <c r="AK18" s="29"/>
      <c r="AL18" s="29"/>
      <c r="AM18" s="29"/>
      <c r="AN18" s="30"/>
      <c r="AO18" s="27">
        <f t="shared" si="38"/>
        <v>0</v>
      </c>
      <c r="AP18" s="23">
        <f t="shared" si="39"/>
        <v>0</v>
      </c>
      <c r="AQ18" s="23">
        <f t="shared" si="40"/>
        <v>0</v>
      </c>
      <c r="AR18" s="45">
        <f t="shared" si="41"/>
        <v>0</v>
      </c>
      <c r="AS18" s="31"/>
      <c r="AT18" s="28"/>
      <c r="AU18" s="28"/>
      <c r="AV18" s="29"/>
      <c r="AW18" s="29"/>
      <c r="AX18" s="29"/>
      <c r="AY18" s="29"/>
      <c r="AZ18" s="30"/>
      <c r="BA18" s="27">
        <f t="shared" si="42"/>
        <v>0</v>
      </c>
      <c r="BB18" s="23">
        <f t="shared" si="43"/>
        <v>0</v>
      </c>
      <c r="BC18" s="23">
        <f t="shared" si="44"/>
        <v>0</v>
      </c>
      <c r="BD18" s="45">
        <f t="shared" si="45"/>
        <v>0</v>
      </c>
      <c r="BE18" s="27"/>
      <c r="BF18" s="43"/>
      <c r="BG18" s="29"/>
      <c r="BH18" s="29"/>
      <c r="BI18" s="29"/>
      <c r="BJ18" s="29"/>
      <c r="BK18" s="29"/>
      <c r="BL18" s="60">
        <f t="shared" si="46"/>
        <v>0</v>
      </c>
      <c r="BM18" s="26">
        <f t="shared" si="47"/>
        <v>0</v>
      </c>
      <c r="BN18" s="23">
        <f t="shared" si="48"/>
        <v>0</v>
      </c>
      <c r="BO18" s="69">
        <f t="shared" si="49"/>
        <v>0</v>
      </c>
      <c r="BP18" s="28"/>
      <c r="BQ18" s="28"/>
      <c r="BR18" s="28"/>
      <c r="BS18" s="28"/>
      <c r="BT18" s="29"/>
      <c r="BU18" s="29"/>
      <c r="BV18" s="29"/>
      <c r="BW18" s="29"/>
      <c r="BX18" s="30"/>
      <c r="BY18" s="27">
        <f t="shared" si="50"/>
        <v>0</v>
      </c>
      <c r="BZ18" s="23">
        <f t="shared" si="51"/>
        <v>0</v>
      </c>
      <c r="CA18" s="32">
        <f t="shared" si="52"/>
        <v>0</v>
      </c>
      <c r="CB18" s="45">
        <f t="shared" si="53"/>
        <v>0</v>
      </c>
      <c r="CC18" s="31"/>
      <c r="CD18" s="28"/>
      <c r="CE18" s="29"/>
      <c r="CF18" s="29"/>
      <c r="CG18" s="29"/>
      <c r="CH18" s="29"/>
      <c r="CI18" s="30"/>
      <c r="CJ18" s="27">
        <f>CC18+CD18</f>
        <v>0</v>
      </c>
      <c r="CK18" s="26">
        <f>CE18/2</f>
        <v>0</v>
      </c>
      <c r="CL18" s="23">
        <f>(CF18*3)+(CG18*10)+(CH18*5)+(CI18*20)</f>
        <v>0</v>
      </c>
      <c r="CM18" s="45">
        <f>CJ18+CK18+CL18</f>
        <v>0</v>
      </c>
      <c r="IL18" s="85"/>
    </row>
    <row r="19" spans="1:251" s="4" customFormat="1" ht="13.8" hidden="1" thickBot="1" x14ac:dyDescent="0.3">
      <c r="A19" s="33"/>
      <c r="B19" s="63"/>
      <c r="C19" s="24"/>
      <c r="D19" s="64"/>
      <c r="E19" s="64"/>
      <c r="F19" s="64"/>
      <c r="G19" s="21" t="str">
        <f>IF(AND(OR($G$2="Y",$H$2="Y"),I19&lt;5,J19&lt;5),IF(AND(I19=#REF!,J19=#REF!),#REF!+1,1),"")</f>
        <v/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4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57">
        <f t="shared" si="29"/>
        <v>0</v>
      </c>
      <c r="L19" s="58">
        <f t="shared" si="30"/>
        <v>0</v>
      </c>
      <c r="M19" s="36">
        <f t="shared" si="31"/>
        <v>0</v>
      </c>
      <c r="N19" s="37">
        <f t="shared" si="32"/>
        <v>0</v>
      </c>
      <c r="O19" s="59">
        <f t="shared" si="33"/>
        <v>0</v>
      </c>
      <c r="P19" s="31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30"/>
      <c r="AB19" s="27">
        <f t="shared" si="34"/>
        <v>0</v>
      </c>
      <c r="AC19" s="23">
        <f t="shared" si="35"/>
        <v>0</v>
      </c>
      <c r="AD19" s="23">
        <f t="shared" si="36"/>
        <v>0</v>
      </c>
      <c r="AE19" s="45">
        <f t="shared" si="37"/>
        <v>0</v>
      </c>
      <c r="AF19" s="31"/>
      <c r="AG19" s="28"/>
      <c r="AH19" s="28"/>
      <c r="AI19" s="28"/>
      <c r="AJ19" s="29"/>
      <c r="AK19" s="29"/>
      <c r="AL19" s="29"/>
      <c r="AM19" s="29"/>
      <c r="AN19" s="30"/>
      <c r="AO19" s="27">
        <f t="shared" si="38"/>
        <v>0</v>
      </c>
      <c r="AP19" s="23">
        <f t="shared" si="39"/>
        <v>0</v>
      </c>
      <c r="AQ19" s="23">
        <f t="shared" si="40"/>
        <v>0</v>
      </c>
      <c r="AR19" s="45">
        <f t="shared" si="41"/>
        <v>0</v>
      </c>
      <c r="AS19" s="31"/>
      <c r="AT19" s="28"/>
      <c r="AU19" s="28"/>
      <c r="AV19" s="29"/>
      <c r="AW19" s="29"/>
      <c r="AX19" s="29"/>
      <c r="AY19" s="29"/>
      <c r="AZ19" s="30"/>
      <c r="BA19" s="27">
        <f t="shared" si="42"/>
        <v>0</v>
      </c>
      <c r="BB19" s="23">
        <f t="shared" si="43"/>
        <v>0</v>
      </c>
      <c r="BC19" s="23">
        <f t="shared" si="44"/>
        <v>0</v>
      </c>
      <c r="BD19" s="45">
        <f t="shared" si="45"/>
        <v>0</v>
      </c>
      <c r="BE19" s="27"/>
      <c r="BF19" s="43"/>
      <c r="BG19" s="29"/>
      <c r="BH19" s="29"/>
      <c r="BI19" s="29"/>
      <c r="BJ19" s="29"/>
      <c r="BK19" s="29"/>
      <c r="BL19" s="60">
        <f t="shared" si="46"/>
        <v>0</v>
      </c>
      <c r="BM19" s="26">
        <f t="shared" si="47"/>
        <v>0</v>
      </c>
      <c r="BN19" s="23">
        <f t="shared" si="48"/>
        <v>0</v>
      </c>
      <c r="BO19" s="69">
        <f t="shared" si="49"/>
        <v>0</v>
      </c>
      <c r="BP19" s="28"/>
      <c r="BQ19" s="28"/>
      <c r="BR19" s="28"/>
      <c r="BS19" s="28"/>
      <c r="BT19" s="29"/>
      <c r="BU19" s="29"/>
      <c r="BV19" s="29"/>
      <c r="BW19" s="29"/>
      <c r="BX19" s="30"/>
      <c r="BY19" s="27">
        <f t="shared" si="50"/>
        <v>0</v>
      </c>
      <c r="BZ19" s="23">
        <f t="shared" si="51"/>
        <v>0</v>
      </c>
      <c r="CA19" s="32">
        <f t="shared" si="52"/>
        <v>0</v>
      </c>
      <c r="CB19" s="45">
        <f t="shared" si="53"/>
        <v>0</v>
      </c>
      <c r="CC19" s="31"/>
      <c r="CD19" s="28"/>
      <c r="CE19" s="29"/>
      <c r="CF19" s="29"/>
      <c r="CG19" s="29"/>
      <c r="CH19" s="29"/>
      <c r="CI19" s="30"/>
      <c r="CJ19" s="27">
        <f>CC19+CD19</f>
        <v>0</v>
      </c>
      <c r="CK19" s="26">
        <f>CE19/2</f>
        <v>0</v>
      </c>
      <c r="CL19" s="23">
        <f>(CF19*3)+(CG19*10)+(CH19*5)+(CI19*20)</f>
        <v>0</v>
      </c>
      <c r="CM19" s="45">
        <f>CJ19+CK19+CL19</f>
        <v>0</v>
      </c>
      <c r="CN19"/>
      <c r="CO19"/>
      <c r="CP19"/>
      <c r="CQ19"/>
      <c r="CR19"/>
      <c r="CS19"/>
      <c r="CT19"/>
      <c r="CW19"/>
      <c r="CZ19"/>
      <c r="DA19"/>
      <c r="DB19"/>
      <c r="DC19"/>
      <c r="DD19"/>
      <c r="DE19"/>
      <c r="DH19"/>
      <c r="DK19"/>
      <c r="DL19"/>
      <c r="DM19"/>
      <c r="DN19"/>
      <c r="DO19"/>
      <c r="DP19"/>
      <c r="DS19"/>
      <c r="DV19"/>
      <c r="DW19"/>
      <c r="DX19"/>
      <c r="DY19"/>
      <c r="DZ19"/>
      <c r="EA19"/>
      <c r="ED19"/>
      <c r="EG19"/>
      <c r="EH19"/>
      <c r="EI19"/>
      <c r="EJ19"/>
      <c r="EK19"/>
      <c r="EL19"/>
      <c r="EO19"/>
      <c r="ER19"/>
      <c r="ES19"/>
      <c r="ET19"/>
      <c r="EU19"/>
      <c r="EV19"/>
      <c r="EW19"/>
      <c r="EZ19"/>
      <c r="FC19"/>
      <c r="FD19"/>
      <c r="FE19"/>
      <c r="FF19"/>
      <c r="FG19"/>
      <c r="FH19"/>
      <c r="FK19"/>
      <c r="FN19"/>
      <c r="FO19"/>
      <c r="FP19"/>
      <c r="FQ19"/>
      <c r="FR19"/>
      <c r="FS19"/>
      <c r="FV19"/>
      <c r="FY19"/>
      <c r="FZ19"/>
      <c r="GA19"/>
      <c r="GB19"/>
      <c r="GC19"/>
      <c r="GD19"/>
      <c r="GG19"/>
      <c r="GJ19"/>
      <c r="GK19"/>
      <c r="GL19"/>
      <c r="GM19"/>
      <c r="GN19"/>
      <c r="GO19"/>
      <c r="GR19"/>
      <c r="GU19"/>
      <c r="GV19"/>
      <c r="GW19"/>
      <c r="GX19"/>
      <c r="GY19"/>
      <c r="GZ19"/>
      <c r="HC19"/>
      <c r="HF19"/>
      <c r="HG19"/>
      <c r="HH19"/>
      <c r="HI19"/>
      <c r="HJ19"/>
      <c r="HK19"/>
      <c r="HN19"/>
      <c r="HQ19"/>
      <c r="HR19"/>
      <c r="HS19"/>
      <c r="HT19"/>
      <c r="HU19"/>
      <c r="HV19"/>
      <c r="HY19"/>
      <c r="IB19"/>
      <c r="IC19"/>
      <c r="ID19"/>
      <c r="IE19"/>
      <c r="IF19"/>
      <c r="IG19"/>
      <c r="IJ19"/>
      <c r="IK19"/>
      <c r="IL19" s="85"/>
      <c r="IM19"/>
      <c r="IN19"/>
    </row>
    <row r="20" spans="1:251" s="4" customFormat="1" hidden="1" x14ac:dyDescent="0.25">
      <c r="A20" s="33"/>
      <c r="B20" s="63"/>
      <c r="C20" s="24"/>
      <c r="D20" s="64"/>
      <c r="E20" s="64"/>
      <c r="F20" s="64"/>
      <c r="G20" s="21" t="str">
        <f>IF(AND(OR($G$2="Y",$H$2="Y"),I20&lt;5,J20&lt;5),IF(AND(I20=#REF!,J20=#REF!),#REF!+1,1),"")</f>
        <v/>
      </c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4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57">
        <f t="shared" ref="K20:K27" si="54">L20+M20+O20</f>
        <v>0</v>
      </c>
      <c r="L20" s="58">
        <f t="shared" ref="L20:L27" si="55">AB20+AO20+BA20+BL20+BY20+CJ20+CU20+DF20+DQ20+EB20+EM20+EX20+FI20+FT20+GE20+GP20+HA20+HL20+HW20+IH20</f>
        <v>0</v>
      </c>
      <c r="M20" s="36">
        <f t="shared" ref="M20:M27" si="56">AD20+AQ20+BC20+BN20+CA20+CL20+CW20+DH20+DS20+ED20+EO20+EZ20+FK20+FV20+GG20+GR20+HC20+HN20+HY20+IJ20</f>
        <v>0</v>
      </c>
      <c r="N20" s="37">
        <f t="shared" ref="N20:N27" si="57">O20</f>
        <v>0</v>
      </c>
      <c r="O20" s="59">
        <f t="shared" ref="O20:O27" si="58">W20+AJ20+AV20+BG20+BT20+CE20+CP20+DA20+DL20+DW20+EH20+ES20+FD20+FO20+FZ20+GK20+GV20+HG20+HR20+IC20</f>
        <v>0</v>
      </c>
      <c r="P20" s="31"/>
      <c r="Q20" s="28"/>
      <c r="R20" s="28"/>
      <c r="S20" s="28"/>
      <c r="T20" s="28"/>
      <c r="U20" s="28"/>
      <c r="V20" s="28"/>
      <c r="W20" s="29"/>
      <c r="X20" s="29"/>
      <c r="Y20" s="29"/>
      <c r="Z20" s="29"/>
      <c r="AA20" s="30"/>
      <c r="AB20" s="27">
        <f t="shared" ref="AB20:AB27" si="59">P20+Q20+R20+S20+T20+U20+V20</f>
        <v>0</v>
      </c>
      <c r="AC20" s="23">
        <f t="shared" ref="AC20:AC27" si="60">W20</f>
        <v>0</v>
      </c>
      <c r="AD20" s="23">
        <f t="shared" ref="AD20:AD27" si="61">(X20*3)+(Y20*10)+(Z20*5)+(AA20*20)</f>
        <v>0</v>
      </c>
      <c r="AE20" s="45">
        <f t="shared" ref="AE20:AE27" si="62">AB20+AC20+AD20</f>
        <v>0</v>
      </c>
      <c r="AF20" s="31"/>
      <c r="AG20" s="28"/>
      <c r="AH20" s="28"/>
      <c r="AI20" s="28"/>
      <c r="AJ20" s="29"/>
      <c r="AK20" s="29"/>
      <c r="AL20" s="29"/>
      <c r="AM20" s="29"/>
      <c r="AN20" s="30"/>
      <c r="AO20" s="27">
        <f t="shared" ref="AO20:AO27" si="63">AF20+AG20+AH20+AI20</f>
        <v>0</v>
      </c>
      <c r="AP20" s="23">
        <f t="shared" ref="AP20:AP27" si="64">AJ20</f>
        <v>0</v>
      </c>
      <c r="AQ20" s="23">
        <f t="shared" ref="AQ20:AQ27" si="65">(AK20*3)+(AL20*10)+(AM20*5)+(AN20*20)</f>
        <v>0</v>
      </c>
      <c r="AR20" s="45">
        <f t="shared" ref="AR20:AR27" si="66">AO20+AP20+AQ20</f>
        <v>0</v>
      </c>
      <c r="AS20" s="31"/>
      <c r="AT20" s="28"/>
      <c r="AU20" s="28"/>
      <c r="AV20" s="29"/>
      <c r="AW20" s="29"/>
      <c r="AX20" s="29"/>
      <c r="AY20" s="29"/>
      <c r="AZ20" s="30"/>
      <c r="BA20" s="27">
        <f t="shared" ref="BA20:BA27" si="67">AS20+AT20+AU20</f>
        <v>0</v>
      </c>
      <c r="BB20" s="23">
        <f t="shared" ref="BB20:BB27" si="68">AV20</f>
        <v>0</v>
      </c>
      <c r="BC20" s="23">
        <f t="shared" ref="BC20:BC27" si="69">(AW20*3)+(AX20*10)+(AY20*5)+(AZ20*20)</f>
        <v>0</v>
      </c>
      <c r="BD20" s="45">
        <f t="shared" ref="BD20:BD27" si="70">BA20+BB20+BC20</f>
        <v>0</v>
      </c>
      <c r="BE20" s="27"/>
      <c r="BF20" s="43"/>
      <c r="BG20" s="29"/>
      <c r="BH20" s="29"/>
      <c r="BI20" s="29"/>
      <c r="BJ20" s="29"/>
      <c r="BK20" s="29"/>
      <c r="BL20" s="60">
        <f t="shared" ref="BL20:BL27" si="71">BE20+BF20</f>
        <v>0</v>
      </c>
      <c r="BM20" s="26">
        <f t="shared" ref="BM20:BM27" si="72">BG20/2</f>
        <v>0</v>
      </c>
      <c r="BN20" s="23">
        <f t="shared" ref="BN20:BN27" si="73">(BH20*3)+(BI20*5)+(BJ20*5)+(BK20*20)</f>
        <v>0</v>
      </c>
      <c r="BO20" s="69">
        <f t="shared" ref="BO20:BO27" si="74">BL20+BM20+BN20</f>
        <v>0</v>
      </c>
      <c r="BP20" s="28"/>
      <c r="BQ20" s="28"/>
      <c r="BR20" s="28"/>
      <c r="BS20" s="28"/>
      <c r="BT20" s="29"/>
      <c r="BU20" s="29"/>
      <c r="BV20" s="29"/>
      <c r="BW20" s="29"/>
      <c r="BX20" s="30"/>
      <c r="BY20" s="27">
        <f t="shared" ref="BY20:BY27" si="75">BP20+BQ20+BR20+BS20</f>
        <v>0</v>
      </c>
      <c r="BZ20" s="23">
        <f t="shared" ref="BZ20:BZ27" si="76">BT20</f>
        <v>0</v>
      </c>
      <c r="CA20" s="32">
        <f t="shared" ref="CA20:CA27" si="77">(BU20*3)+(BV20*10)+(BW20*5)+(BX20*20)</f>
        <v>0</v>
      </c>
      <c r="CB20" s="45">
        <f t="shared" ref="CB20:CB27" si="78">BY20+BZ20+CA20</f>
        <v>0</v>
      </c>
      <c r="CC20" s="31"/>
      <c r="CD20" s="28"/>
      <c r="CE20" s="29"/>
      <c r="CF20" s="29"/>
      <c r="CG20" s="29"/>
      <c r="CH20" s="29"/>
      <c r="CI20" s="30"/>
      <c r="CJ20" s="27"/>
      <c r="CK20" s="26"/>
      <c r="CL20" s="23"/>
      <c r="CM20" s="45"/>
      <c r="IL20" s="85"/>
      <c r="IM20"/>
      <c r="IN20"/>
      <c r="IO20"/>
      <c r="IP20"/>
    </row>
    <row r="21" spans="1:251" s="4" customFormat="1" hidden="1" x14ac:dyDescent="0.25">
      <c r="A21" s="33"/>
      <c r="B21" s="63"/>
      <c r="C21" s="24"/>
      <c r="D21" s="64"/>
      <c r="E21" s="64"/>
      <c r="F21" s="64"/>
      <c r="G21" s="21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4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57">
        <f t="shared" si="54"/>
        <v>0</v>
      </c>
      <c r="L21" s="58">
        <f t="shared" si="55"/>
        <v>0</v>
      </c>
      <c r="M21" s="36">
        <f t="shared" si="56"/>
        <v>0</v>
      </c>
      <c r="N21" s="37">
        <f t="shared" si="57"/>
        <v>0</v>
      </c>
      <c r="O21" s="59">
        <f t="shared" si="58"/>
        <v>0</v>
      </c>
      <c r="P21" s="31"/>
      <c r="Q21" s="28"/>
      <c r="R21" s="28"/>
      <c r="S21" s="28"/>
      <c r="T21" s="28"/>
      <c r="U21" s="28"/>
      <c r="V21" s="28"/>
      <c r="W21" s="29"/>
      <c r="X21" s="29"/>
      <c r="Y21" s="29"/>
      <c r="Z21" s="29"/>
      <c r="AA21" s="30"/>
      <c r="AB21" s="27">
        <f t="shared" si="59"/>
        <v>0</v>
      </c>
      <c r="AC21" s="23">
        <f t="shared" si="60"/>
        <v>0</v>
      </c>
      <c r="AD21" s="23">
        <f t="shared" si="61"/>
        <v>0</v>
      </c>
      <c r="AE21" s="45">
        <f t="shared" si="62"/>
        <v>0</v>
      </c>
      <c r="AF21" s="31"/>
      <c r="AG21" s="28"/>
      <c r="AH21" s="28"/>
      <c r="AI21" s="28"/>
      <c r="AJ21" s="29"/>
      <c r="AK21" s="29"/>
      <c r="AL21" s="29"/>
      <c r="AM21" s="29"/>
      <c r="AN21" s="30"/>
      <c r="AO21" s="27">
        <f t="shared" si="63"/>
        <v>0</v>
      </c>
      <c r="AP21" s="23">
        <f t="shared" si="64"/>
        <v>0</v>
      </c>
      <c r="AQ21" s="23">
        <f t="shared" si="65"/>
        <v>0</v>
      </c>
      <c r="AR21" s="45">
        <f t="shared" si="66"/>
        <v>0</v>
      </c>
      <c r="AS21" s="31"/>
      <c r="AT21" s="28"/>
      <c r="AU21" s="28"/>
      <c r="AV21" s="29"/>
      <c r="AW21" s="29"/>
      <c r="AX21" s="29"/>
      <c r="AY21" s="29"/>
      <c r="AZ21" s="30"/>
      <c r="BA21" s="27">
        <f t="shared" si="67"/>
        <v>0</v>
      </c>
      <c r="BB21" s="23">
        <f t="shared" si="68"/>
        <v>0</v>
      </c>
      <c r="BC21" s="23">
        <f t="shared" si="69"/>
        <v>0</v>
      </c>
      <c r="BD21" s="45">
        <f t="shared" si="70"/>
        <v>0</v>
      </c>
      <c r="BE21" s="27"/>
      <c r="BF21" s="43"/>
      <c r="BG21" s="29"/>
      <c r="BH21" s="29"/>
      <c r="BI21" s="29"/>
      <c r="BJ21" s="29"/>
      <c r="BK21" s="29"/>
      <c r="BL21" s="60">
        <f t="shared" si="71"/>
        <v>0</v>
      </c>
      <c r="BM21" s="26">
        <f t="shared" si="72"/>
        <v>0</v>
      </c>
      <c r="BN21" s="23">
        <f t="shared" si="73"/>
        <v>0</v>
      </c>
      <c r="BO21" s="69">
        <f t="shared" si="74"/>
        <v>0</v>
      </c>
      <c r="BP21" s="28"/>
      <c r="BQ21" s="28"/>
      <c r="BR21" s="28"/>
      <c r="BS21" s="28"/>
      <c r="BT21" s="29"/>
      <c r="BU21" s="29"/>
      <c r="BV21" s="29"/>
      <c r="BW21" s="29"/>
      <c r="BX21" s="30"/>
      <c r="BY21" s="27">
        <f t="shared" si="75"/>
        <v>0</v>
      </c>
      <c r="BZ21" s="23">
        <f t="shared" si="76"/>
        <v>0</v>
      </c>
      <c r="CA21" s="32">
        <f t="shared" si="77"/>
        <v>0</v>
      </c>
      <c r="CB21" s="45">
        <f t="shared" si="78"/>
        <v>0</v>
      </c>
      <c r="CC21" s="31"/>
      <c r="CD21" s="28"/>
      <c r="CE21" s="29"/>
      <c r="CF21" s="29"/>
      <c r="CG21" s="29"/>
      <c r="CH21" s="29"/>
      <c r="CI21" s="30"/>
      <c r="CJ21" s="27"/>
      <c r="CK21" s="26"/>
      <c r="CL21" s="23"/>
      <c r="CM21" s="45"/>
      <c r="IL21" s="85"/>
      <c r="IM21"/>
      <c r="IN21"/>
      <c r="IO21"/>
      <c r="IP21"/>
    </row>
    <row r="22" spans="1:251" s="4" customFormat="1" hidden="1" x14ac:dyDescent="0.25">
      <c r="A22" s="33"/>
      <c r="B22" s="63"/>
      <c r="C22" s="24"/>
      <c r="D22" s="64"/>
      <c r="E22" s="64"/>
      <c r="F22" s="64"/>
      <c r="G22" s="21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4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57">
        <f t="shared" si="54"/>
        <v>0</v>
      </c>
      <c r="L22" s="58">
        <f t="shared" si="55"/>
        <v>0</v>
      </c>
      <c r="M22" s="36">
        <f t="shared" si="56"/>
        <v>0</v>
      </c>
      <c r="N22" s="37">
        <f t="shared" si="57"/>
        <v>0</v>
      </c>
      <c r="O22" s="59">
        <f t="shared" si="58"/>
        <v>0</v>
      </c>
      <c r="P22" s="31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30"/>
      <c r="AB22" s="27">
        <f t="shared" si="59"/>
        <v>0</v>
      </c>
      <c r="AC22" s="23">
        <f t="shared" si="60"/>
        <v>0</v>
      </c>
      <c r="AD22" s="23">
        <f t="shared" si="61"/>
        <v>0</v>
      </c>
      <c r="AE22" s="45">
        <f t="shared" si="62"/>
        <v>0</v>
      </c>
      <c r="AF22" s="31"/>
      <c r="AG22" s="28"/>
      <c r="AH22" s="28"/>
      <c r="AI22" s="28"/>
      <c r="AJ22" s="29"/>
      <c r="AK22" s="29"/>
      <c r="AL22" s="29"/>
      <c r="AM22" s="29"/>
      <c r="AN22" s="30"/>
      <c r="AO22" s="27">
        <f t="shared" si="63"/>
        <v>0</v>
      </c>
      <c r="AP22" s="23">
        <f t="shared" si="64"/>
        <v>0</v>
      </c>
      <c r="AQ22" s="23">
        <f t="shared" si="65"/>
        <v>0</v>
      </c>
      <c r="AR22" s="45">
        <f t="shared" si="66"/>
        <v>0</v>
      </c>
      <c r="AS22" s="31"/>
      <c r="AT22" s="28"/>
      <c r="AU22" s="28"/>
      <c r="AV22" s="29"/>
      <c r="AW22" s="29"/>
      <c r="AX22" s="29"/>
      <c r="AY22" s="29"/>
      <c r="AZ22" s="30"/>
      <c r="BA22" s="27">
        <f t="shared" si="67"/>
        <v>0</v>
      </c>
      <c r="BB22" s="23">
        <f t="shared" si="68"/>
        <v>0</v>
      </c>
      <c r="BC22" s="23">
        <f t="shared" si="69"/>
        <v>0</v>
      </c>
      <c r="BD22" s="45">
        <f t="shared" si="70"/>
        <v>0</v>
      </c>
      <c r="BE22" s="27"/>
      <c r="BF22" s="43"/>
      <c r="BG22" s="29"/>
      <c r="BH22" s="29"/>
      <c r="BI22" s="29"/>
      <c r="BJ22" s="29"/>
      <c r="BK22" s="29"/>
      <c r="BL22" s="60">
        <f t="shared" si="71"/>
        <v>0</v>
      </c>
      <c r="BM22" s="26">
        <f t="shared" si="72"/>
        <v>0</v>
      </c>
      <c r="BN22" s="23">
        <f t="shared" si="73"/>
        <v>0</v>
      </c>
      <c r="BO22" s="69">
        <f t="shared" si="74"/>
        <v>0</v>
      </c>
      <c r="BP22" s="28"/>
      <c r="BQ22" s="28"/>
      <c r="BR22" s="28"/>
      <c r="BS22" s="28"/>
      <c r="BT22" s="29"/>
      <c r="BU22" s="29"/>
      <c r="BV22" s="29"/>
      <c r="BW22" s="29"/>
      <c r="BX22" s="30"/>
      <c r="BY22" s="27">
        <f t="shared" si="75"/>
        <v>0</v>
      </c>
      <c r="BZ22" s="23">
        <f t="shared" si="76"/>
        <v>0</v>
      </c>
      <c r="CA22" s="32">
        <f t="shared" si="77"/>
        <v>0</v>
      </c>
      <c r="CB22" s="45">
        <f t="shared" si="78"/>
        <v>0</v>
      </c>
      <c r="CC22" s="31"/>
      <c r="CD22" s="28"/>
      <c r="CE22" s="29"/>
      <c r="CF22" s="29"/>
      <c r="CG22" s="29"/>
      <c r="CH22" s="29"/>
      <c r="CI22" s="30"/>
      <c r="CJ22" s="27"/>
      <c r="CK22" s="26"/>
      <c r="CL22" s="23"/>
      <c r="CM22" s="45"/>
      <c r="IL22" s="85"/>
      <c r="IM22"/>
      <c r="IN22"/>
      <c r="IO22"/>
      <c r="IP22"/>
    </row>
    <row r="23" spans="1:251" s="4" customFormat="1" hidden="1" x14ac:dyDescent="0.25">
      <c r="A23" s="33"/>
      <c r="B23" s="63"/>
      <c r="C23" s="24"/>
      <c r="D23" s="64"/>
      <c r="E23" s="64"/>
      <c r="F23" s="64"/>
      <c r="G23" s="21" t="str">
        <f>IF(AND(OR($G$2="Y",$H$2="Y"),I23&lt;5,J23&lt;5),IF(AND(I23=#REF!,J23=#REF!),#REF!+1,1),"")</f>
        <v/>
      </c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4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57">
        <f t="shared" si="54"/>
        <v>0</v>
      </c>
      <c r="L23" s="58">
        <f t="shared" si="55"/>
        <v>0</v>
      </c>
      <c r="M23" s="36">
        <f t="shared" si="56"/>
        <v>0</v>
      </c>
      <c r="N23" s="37">
        <f t="shared" si="57"/>
        <v>0</v>
      </c>
      <c r="O23" s="59">
        <f t="shared" si="58"/>
        <v>0</v>
      </c>
      <c r="P23" s="31"/>
      <c r="Q23" s="28"/>
      <c r="R23" s="28"/>
      <c r="S23" s="28"/>
      <c r="T23" s="28"/>
      <c r="U23" s="28"/>
      <c r="V23" s="28"/>
      <c r="W23" s="29"/>
      <c r="X23" s="29"/>
      <c r="Y23" s="29"/>
      <c r="Z23" s="29"/>
      <c r="AA23" s="30"/>
      <c r="AB23" s="27">
        <f t="shared" si="59"/>
        <v>0</v>
      </c>
      <c r="AC23" s="23">
        <f t="shared" si="60"/>
        <v>0</v>
      </c>
      <c r="AD23" s="23">
        <f t="shared" si="61"/>
        <v>0</v>
      </c>
      <c r="AE23" s="45">
        <f t="shared" si="62"/>
        <v>0</v>
      </c>
      <c r="AF23" s="31"/>
      <c r="AG23" s="28"/>
      <c r="AH23" s="28"/>
      <c r="AI23" s="28"/>
      <c r="AJ23" s="29"/>
      <c r="AK23" s="29"/>
      <c r="AL23" s="29"/>
      <c r="AM23" s="29"/>
      <c r="AN23" s="30"/>
      <c r="AO23" s="27">
        <f t="shared" si="63"/>
        <v>0</v>
      </c>
      <c r="AP23" s="23">
        <f t="shared" si="64"/>
        <v>0</v>
      </c>
      <c r="AQ23" s="23">
        <f t="shared" si="65"/>
        <v>0</v>
      </c>
      <c r="AR23" s="45">
        <f t="shared" si="66"/>
        <v>0</v>
      </c>
      <c r="AS23" s="31"/>
      <c r="AT23" s="28"/>
      <c r="AU23" s="28"/>
      <c r="AV23" s="29"/>
      <c r="AW23" s="29"/>
      <c r="AX23" s="29"/>
      <c r="AY23" s="29"/>
      <c r="AZ23" s="30"/>
      <c r="BA23" s="27">
        <f t="shared" si="67"/>
        <v>0</v>
      </c>
      <c r="BB23" s="23">
        <f t="shared" si="68"/>
        <v>0</v>
      </c>
      <c r="BC23" s="23">
        <f t="shared" si="69"/>
        <v>0</v>
      </c>
      <c r="BD23" s="45">
        <f t="shared" si="70"/>
        <v>0</v>
      </c>
      <c r="BE23" s="27"/>
      <c r="BF23" s="43"/>
      <c r="BG23" s="29"/>
      <c r="BH23" s="29"/>
      <c r="BI23" s="29"/>
      <c r="BJ23" s="29"/>
      <c r="BK23" s="29"/>
      <c r="BL23" s="60">
        <f t="shared" si="71"/>
        <v>0</v>
      </c>
      <c r="BM23" s="26">
        <f t="shared" si="72"/>
        <v>0</v>
      </c>
      <c r="BN23" s="23">
        <f t="shared" si="73"/>
        <v>0</v>
      </c>
      <c r="BO23" s="69">
        <f t="shared" si="74"/>
        <v>0</v>
      </c>
      <c r="BP23" s="28"/>
      <c r="BQ23" s="28"/>
      <c r="BR23" s="28"/>
      <c r="BS23" s="28"/>
      <c r="BT23" s="29"/>
      <c r="BU23" s="29"/>
      <c r="BV23" s="29"/>
      <c r="BW23" s="29"/>
      <c r="BX23" s="30"/>
      <c r="BY23" s="27">
        <f t="shared" si="75"/>
        <v>0</v>
      </c>
      <c r="BZ23" s="23">
        <f t="shared" si="76"/>
        <v>0</v>
      </c>
      <c r="CA23" s="32">
        <f t="shared" si="77"/>
        <v>0</v>
      </c>
      <c r="CB23" s="45">
        <f t="shared" si="78"/>
        <v>0</v>
      </c>
      <c r="CC23" s="31"/>
      <c r="CD23" s="28"/>
      <c r="CE23" s="29"/>
      <c r="CF23" s="29"/>
      <c r="CG23" s="29"/>
      <c r="CH23" s="29"/>
      <c r="CI23" s="30"/>
      <c r="CJ23" s="27"/>
      <c r="CK23" s="26"/>
      <c r="CL23" s="23"/>
      <c r="CM23" s="45"/>
      <c r="IL23" s="85"/>
      <c r="IM23"/>
      <c r="IN23"/>
      <c r="IO23"/>
      <c r="IP23"/>
    </row>
    <row r="24" spans="1:251" s="4" customFormat="1" hidden="1" x14ac:dyDescent="0.25">
      <c r="A24" s="33"/>
      <c r="B24" s="63"/>
      <c r="C24" s="24"/>
      <c r="D24" s="64"/>
      <c r="E24" s="64"/>
      <c r="F24" s="64"/>
      <c r="G24" s="21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4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57">
        <f t="shared" si="54"/>
        <v>0</v>
      </c>
      <c r="L24" s="58">
        <f t="shared" si="55"/>
        <v>0</v>
      </c>
      <c r="M24" s="36">
        <f t="shared" si="56"/>
        <v>0</v>
      </c>
      <c r="N24" s="37">
        <f t="shared" si="57"/>
        <v>0</v>
      </c>
      <c r="O24" s="59">
        <f t="shared" si="58"/>
        <v>0</v>
      </c>
      <c r="P24" s="31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30"/>
      <c r="AB24" s="27">
        <f t="shared" si="59"/>
        <v>0</v>
      </c>
      <c r="AC24" s="23">
        <f t="shared" si="60"/>
        <v>0</v>
      </c>
      <c r="AD24" s="23">
        <f t="shared" si="61"/>
        <v>0</v>
      </c>
      <c r="AE24" s="45">
        <f t="shared" si="62"/>
        <v>0</v>
      </c>
      <c r="AF24" s="31"/>
      <c r="AG24" s="28"/>
      <c r="AH24" s="28"/>
      <c r="AI24" s="28"/>
      <c r="AJ24" s="29"/>
      <c r="AK24" s="29"/>
      <c r="AL24" s="29"/>
      <c r="AM24" s="29"/>
      <c r="AN24" s="30"/>
      <c r="AO24" s="27">
        <f t="shared" si="63"/>
        <v>0</v>
      </c>
      <c r="AP24" s="23">
        <f t="shared" si="64"/>
        <v>0</v>
      </c>
      <c r="AQ24" s="23">
        <f t="shared" si="65"/>
        <v>0</v>
      </c>
      <c r="AR24" s="45">
        <f t="shared" si="66"/>
        <v>0</v>
      </c>
      <c r="AS24" s="31"/>
      <c r="AT24" s="28"/>
      <c r="AU24" s="28"/>
      <c r="AV24" s="29"/>
      <c r="AW24" s="29"/>
      <c r="AX24" s="29"/>
      <c r="AY24" s="29"/>
      <c r="AZ24" s="30"/>
      <c r="BA24" s="27">
        <f t="shared" si="67"/>
        <v>0</v>
      </c>
      <c r="BB24" s="23">
        <f t="shared" si="68"/>
        <v>0</v>
      </c>
      <c r="BC24" s="23">
        <f t="shared" si="69"/>
        <v>0</v>
      </c>
      <c r="BD24" s="45">
        <f t="shared" si="70"/>
        <v>0</v>
      </c>
      <c r="BE24" s="27"/>
      <c r="BF24" s="43"/>
      <c r="BG24" s="29"/>
      <c r="BH24" s="29"/>
      <c r="BI24" s="29"/>
      <c r="BJ24" s="29"/>
      <c r="BK24" s="29"/>
      <c r="BL24" s="60">
        <f t="shared" si="71"/>
        <v>0</v>
      </c>
      <c r="BM24" s="26">
        <f t="shared" si="72"/>
        <v>0</v>
      </c>
      <c r="BN24" s="23">
        <f t="shared" si="73"/>
        <v>0</v>
      </c>
      <c r="BO24" s="69">
        <f t="shared" si="74"/>
        <v>0</v>
      </c>
      <c r="BP24" s="28"/>
      <c r="BQ24" s="28"/>
      <c r="BR24" s="28"/>
      <c r="BS24" s="28"/>
      <c r="BT24" s="29"/>
      <c r="BU24" s="29"/>
      <c r="BV24" s="29"/>
      <c r="BW24" s="29"/>
      <c r="BX24" s="30"/>
      <c r="BY24" s="27">
        <f t="shared" si="75"/>
        <v>0</v>
      </c>
      <c r="BZ24" s="23">
        <f t="shared" si="76"/>
        <v>0</v>
      </c>
      <c r="CA24" s="32">
        <f t="shared" si="77"/>
        <v>0</v>
      </c>
      <c r="CB24" s="45">
        <f t="shared" si="78"/>
        <v>0</v>
      </c>
      <c r="CC24" s="31"/>
      <c r="CD24" s="28"/>
      <c r="CE24" s="29"/>
      <c r="CF24" s="29"/>
      <c r="CG24" s="29"/>
      <c r="CH24" s="29"/>
      <c r="CI24" s="30"/>
      <c r="CJ24" s="27"/>
      <c r="CK24" s="26"/>
      <c r="CL24" s="23"/>
      <c r="CM24" s="45"/>
      <c r="IL24" s="85"/>
      <c r="IM24"/>
      <c r="IN24"/>
      <c r="IO24"/>
      <c r="IP24"/>
    </row>
    <row r="25" spans="1:251" s="4" customFormat="1" hidden="1" x14ac:dyDescent="0.25">
      <c r="A25" s="33"/>
      <c r="B25" s="63"/>
      <c r="C25" s="24"/>
      <c r="D25" s="64"/>
      <c r="E25" s="64"/>
      <c r="F25" s="64"/>
      <c r="G25" s="21" t="str">
        <f>IF(AND(OR($G$2="Y",$H$2="Y"),I25&lt;5,J25&lt;5),IF(AND(I25=#REF!,J25=#REF!),#REF!+1,1),"")</f>
        <v/>
      </c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4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57">
        <f t="shared" si="54"/>
        <v>0</v>
      </c>
      <c r="L25" s="58">
        <f t="shared" si="55"/>
        <v>0</v>
      </c>
      <c r="M25" s="36">
        <f t="shared" si="56"/>
        <v>0</v>
      </c>
      <c r="N25" s="37">
        <f t="shared" si="57"/>
        <v>0</v>
      </c>
      <c r="O25" s="59">
        <f t="shared" si="58"/>
        <v>0</v>
      </c>
      <c r="P25" s="31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30"/>
      <c r="AB25" s="27">
        <f t="shared" si="59"/>
        <v>0</v>
      </c>
      <c r="AC25" s="23">
        <f t="shared" si="60"/>
        <v>0</v>
      </c>
      <c r="AD25" s="23">
        <f t="shared" si="61"/>
        <v>0</v>
      </c>
      <c r="AE25" s="45">
        <f t="shared" si="62"/>
        <v>0</v>
      </c>
      <c r="AF25" s="31"/>
      <c r="AG25" s="28"/>
      <c r="AH25" s="28"/>
      <c r="AI25" s="28"/>
      <c r="AJ25" s="29"/>
      <c r="AK25" s="29"/>
      <c r="AL25" s="29"/>
      <c r="AM25" s="29"/>
      <c r="AN25" s="30"/>
      <c r="AO25" s="27">
        <f t="shared" si="63"/>
        <v>0</v>
      </c>
      <c r="AP25" s="23">
        <f t="shared" si="64"/>
        <v>0</v>
      </c>
      <c r="AQ25" s="23">
        <f t="shared" si="65"/>
        <v>0</v>
      </c>
      <c r="AR25" s="45">
        <f t="shared" si="66"/>
        <v>0</v>
      </c>
      <c r="AS25" s="31"/>
      <c r="AT25" s="28"/>
      <c r="AU25" s="28"/>
      <c r="AV25" s="29"/>
      <c r="AW25" s="29"/>
      <c r="AX25" s="29"/>
      <c r="AY25" s="29"/>
      <c r="AZ25" s="30"/>
      <c r="BA25" s="27">
        <f t="shared" si="67"/>
        <v>0</v>
      </c>
      <c r="BB25" s="23">
        <f t="shared" si="68"/>
        <v>0</v>
      </c>
      <c r="BC25" s="23">
        <f t="shared" si="69"/>
        <v>0</v>
      </c>
      <c r="BD25" s="45">
        <f t="shared" si="70"/>
        <v>0</v>
      </c>
      <c r="BE25" s="27"/>
      <c r="BF25" s="43"/>
      <c r="BG25" s="29"/>
      <c r="BH25" s="29"/>
      <c r="BI25" s="29"/>
      <c r="BJ25" s="29"/>
      <c r="BK25" s="29"/>
      <c r="BL25" s="60">
        <f t="shared" si="71"/>
        <v>0</v>
      </c>
      <c r="BM25" s="26">
        <f t="shared" si="72"/>
        <v>0</v>
      </c>
      <c r="BN25" s="23">
        <f t="shared" si="73"/>
        <v>0</v>
      </c>
      <c r="BO25" s="69">
        <f t="shared" si="74"/>
        <v>0</v>
      </c>
      <c r="BP25" s="28"/>
      <c r="BQ25" s="28"/>
      <c r="BR25" s="28"/>
      <c r="BS25" s="28"/>
      <c r="BT25" s="29"/>
      <c r="BU25" s="29"/>
      <c r="BV25" s="29"/>
      <c r="BW25" s="29"/>
      <c r="BX25" s="30"/>
      <c r="BY25" s="27">
        <f t="shared" si="75"/>
        <v>0</v>
      </c>
      <c r="BZ25" s="23">
        <f t="shared" si="76"/>
        <v>0</v>
      </c>
      <c r="CA25" s="32">
        <f t="shared" si="77"/>
        <v>0</v>
      </c>
      <c r="CB25" s="45">
        <f t="shared" si="78"/>
        <v>0</v>
      </c>
      <c r="CC25" s="31"/>
      <c r="CD25" s="28"/>
      <c r="CE25" s="29"/>
      <c r="CF25" s="29"/>
      <c r="CG25" s="29"/>
      <c r="CH25" s="29"/>
      <c r="CI25" s="30"/>
      <c r="CJ25" s="27"/>
      <c r="CK25" s="26"/>
      <c r="CL25" s="23"/>
      <c r="CM25" s="45"/>
      <c r="IL25" s="85"/>
      <c r="IM25"/>
      <c r="IN25"/>
      <c r="IO25"/>
      <c r="IP25"/>
    </row>
    <row r="26" spans="1:251" s="4" customFormat="1" hidden="1" x14ac:dyDescent="0.25">
      <c r="A26" s="33"/>
      <c r="B26" s="63"/>
      <c r="C26" s="24"/>
      <c r="D26" s="64"/>
      <c r="E26" s="64"/>
      <c r="F26" s="64"/>
      <c r="G26" s="21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4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57">
        <f t="shared" si="54"/>
        <v>0</v>
      </c>
      <c r="L26" s="58">
        <f t="shared" si="55"/>
        <v>0</v>
      </c>
      <c r="M26" s="36">
        <f t="shared" si="56"/>
        <v>0</v>
      </c>
      <c r="N26" s="37">
        <f t="shared" si="57"/>
        <v>0</v>
      </c>
      <c r="O26" s="59">
        <f t="shared" si="58"/>
        <v>0</v>
      </c>
      <c r="P26" s="31"/>
      <c r="Q26" s="28"/>
      <c r="R26" s="28"/>
      <c r="S26" s="28"/>
      <c r="T26" s="28"/>
      <c r="U26" s="28"/>
      <c r="V26" s="28"/>
      <c r="W26" s="29"/>
      <c r="X26" s="29"/>
      <c r="Y26" s="29"/>
      <c r="Z26" s="29"/>
      <c r="AA26" s="30"/>
      <c r="AB26" s="27">
        <f t="shared" si="59"/>
        <v>0</v>
      </c>
      <c r="AC26" s="23">
        <f t="shared" si="60"/>
        <v>0</v>
      </c>
      <c r="AD26" s="23">
        <f t="shared" si="61"/>
        <v>0</v>
      </c>
      <c r="AE26" s="45">
        <f t="shared" si="62"/>
        <v>0</v>
      </c>
      <c r="AF26" s="31"/>
      <c r="AG26" s="28"/>
      <c r="AH26" s="28"/>
      <c r="AI26" s="28"/>
      <c r="AJ26" s="29"/>
      <c r="AK26" s="29"/>
      <c r="AL26" s="29"/>
      <c r="AM26" s="29"/>
      <c r="AN26" s="30"/>
      <c r="AO26" s="27">
        <f t="shared" si="63"/>
        <v>0</v>
      </c>
      <c r="AP26" s="23">
        <f t="shared" si="64"/>
        <v>0</v>
      </c>
      <c r="AQ26" s="23">
        <f t="shared" si="65"/>
        <v>0</v>
      </c>
      <c r="AR26" s="45">
        <f t="shared" si="66"/>
        <v>0</v>
      </c>
      <c r="AS26" s="31"/>
      <c r="AT26" s="28"/>
      <c r="AU26" s="28"/>
      <c r="AV26" s="29"/>
      <c r="AW26" s="29"/>
      <c r="AX26" s="29"/>
      <c r="AY26" s="29"/>
      <c r="AZ26" s="30"/>
      <c r="BA26" s="27">
        <f t="shared" si="67"/>
        <v>0</v>
      </c>
      <c r="BB26" s="23">
        <f t="shared" si="68"/>
        <v>0</v>
      </c>
      <c r="BC26" s="23">
        <f t="shared" si="69"/>
        <v>0</v>
      </c>
      <c r="BD26" s="45">
        <f t="shared" si="70"/>
        <v>0</v>
      </c>
      <c r="BE26" s="27"/>
      <c r="BF26" s="43"/>
      <c r="BG26" s="29"/>
      <c r="BH26" s="29"/>
      <c r="BI26" s="29"/>
      <c r="BJ26" s="29"/>
      <c r="BK26" s="29"/>
      <c r="BL26" s="60">
        <f t="shared" si="71"/>
        <v>0</v>
      </c>
      <c r="BM26" s="26">
        <f t="shared" si="72"/>
        <v>0</v>
      </c>
      <c r="BN26" s="23">
        <f t="shared" si="73"/>
        <v>0</v>
      </c>
      <c r="BO26" s="69">
        <f t="shared" si="74"/>
        <v>0</v>
      </c>
      <c r="BP26" s="28"/>
      <c r="BQ26" s="28"/>
      <c r="BR26" s="28"/>
      <c r="BS26" s="28"/>
      <c r="BT26" s="29"/>
      <c r="BU26" s="29"/>
      <c r="BV26" s="29"/>
      <c r="BW26" s="29"/>
      <c r="BX26" s="30"/>
      <c r="BY26" s="27">
        <f t="shared" si="75"/>
        <v>0</v>
      </c>
      <c r="BZ26" s="23">
        <f t="shared" si="76"/>
        <v>0</v>
      </c>
      <c r="CA26" s="32">
        <f t="shared" si="77"/>
        <v>0</v>
      </c>
      <c r="CB26" s="45">
        <f t="shared" si="78"/>
        <v>0</v>
      </c>
      <c r="CC26" s="31"/>
      <c r="CD26" s="28"/>
      <c r="CE26" s="29"/>
      <c r="CF26" s="29"/>
      <c r="CG26" s="29"/>
      <c r="CH26" s="29"/>
      <c r="CI26" s="30"/>
      <c r="CJ26" s="27"/>
      <c r="CK26" s="26"/>
      <c r="CL26" s="23"/>
      <c r="CM26" s="45"/>
      <c r="IL26" s="85"/>
      <c r="IM26"/>
      <c r="IN26"/>
      <c r="IO26"/>
      <c r="IP26"/>
    </row>
    <row r="27" spans="1:251" s="4" customFormat="1" ht="13.8" hidden="1" thickBot="1" x14ac:dyDescent="0.3">
      <c r="A27" s="33"/>
      <c r="B27" s="63"/>
      <c r="C27" s="24"/>
      <c r="D27" s="64"/>
      <c r="E27" s="64"/>
      <c r="F27" s="64"/>
      <c r="G27" s="21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4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57">
        <f t="shared" si="54"/>
        <v>0</v>
      </c>
      <c r="L27" s="58">
        <f t="shared" si="55"/>
        <v>0</v>
      </c>
      <c r="M27" s="36">
        <f t="shared" si="56"/>
        <v>0</v>
      </c>
      <c r="N27" s="37">
        <f t="shared" si="57"/>
        <v>0</v>
      </c>
      <c r="O27" s="59">
        <f t="shared" si="58"/>
        <v>0</v>
      </c>
      <c r="P27" s="31"/>
      <c r="Q27" s="28"/>
      <c r="R27" s="28"/>
      <c r="S27" s="28"/>
      <c r="T27" s="28"/>
      <c r="U27" s="28"/>
      <c r="V27" s="28"/>
      <c r="W27" s="29"/>
      <c r="X27" s="29"/>
      <c r="Y27" s="29"/>
      <c r="Z27" s="29"/>
      <c r="AA27" s="30"/>
      <c r="AB27" s="27">
        <f t="shared" si="59"/>
        <v>0</v>
      </c>
      <c r="AC27" s="23">
        <f t="shared" si="60"/>
        <v>0</v>
      </c>
      <c r="AD27" s="23">
        <f t="shared" si="61"/>
        <v>0</v>
      </c>
      <c r="AE27" s="45">
        <f t="shared" si="62"/>
        <v>0</v>
      </c>
      <c r="AF27" s="31"/>
      <c r="AG27" s="28"/>
      <c r="AH27" s="28"/>
      <c r="AI27" s="28"/>
      <c r="AJ27" s="29"/>
      <c r="AK27" s="29"/>
      <c r="AL27" s="29"/>
      <c r="AM27" s="29"/>
      <c r="AN27" s="30"/>
      <c r="AO27" s="27">
        <f t="shared" si="63"/>
        <v>0</v>
      </c>
      <c r="AP27" s="23">
        <f t="shared" si="64"/>
        <v>0</v>
      </c>
      <c r="AQ27" s="23">
        <f t="shared" si="65"/>
        <v>0</v>
      </c>
      <c r="AR27" s="45">
        <f t="shared" si="66"/>
        <v>0</v>
      </c>
      <c r="AS27" s="31"/>
      <c r="AT27" s="28"/>
      <c r="AU27" s="28"/>
      <c r="AV27" s="29"/>
      <c r="AW27" s="29"/>
      <c r="AX27" s="29"/>
      <c r="AY27" s="29"/>
      <c r="AZ27" s="30"/>
      <c r="BA27" s="27">
        <f t="shared" si="67"/>
        <v>0</v>
      </c>
      <c r="BB27" s="23">
        <f t="shared" si="68"/>
        <v>0</v>
      </c>
      <c r="BC27" s="23">
        <f t="shared" si="69"/>
        <v>0</v>
      </c>
      <c r="BD27" s="45">
        <f t="shared" si="70"/>
        <v>0</v>
      </c>
      <c r="BE27" s="27"/>
      <c r="BF27" s="43"/>
      <c r="BG27" s="29"/>
      <c r="BH27" s="29"/>
      <c r="BI27" s="29"/>
      <c r="BJ27" s="29"/>
      <c r="BK27" s="29"/>
      <c r="BL27" s="60">
        <f t="shared" si="71"/>
        <v>0</v>
      </c>
      <c r="BM27" s="26">
        <f t="shared" si="72"/>
        <v>0</v>
      </c>
      <c r="BN27" s="23">
        <f t="shared" si="73"/>
        <v>0</v>
      </c>
      <c r="BO27" s="69">
        <f t="shared" si="74"/>
        <v>0</v>
      </c>
      <c r="BP27" s="28"/>
      <c r="BQ27" s="28"/>
      <c r="BR27" s="28"/>
      <c r="BS27" s="28"/>
      <c r="BT27" s="29"/>
      <c r="BU27" s="29"/>
      <c r="BV27" s="29"/>
      <c r="BW27" s="29"/>
      <c r="BX27" s="30"/>
      <c r="BY27" s="27">
        <f t="shared" si="75"/>
        <v>0</v>
      </c>
      <c r="BZ27" s="23">
        <f t="shared" si="76"/>
        <v>0</v>
      </c>
      <c r="CA27" s="32">
        <f t="shared" si="77"/>
        <v>0</v>
      </c>
      <c r="CB27" s="45">
        <f t="shared" si="78"/>
        <v>0</v>
      </c>
      <c r="CC27" s="31"/>
      <c r="CD27" s="28"/>
      <c r="CE27" s="29"/>
      <c r="CF27" s="29"/>
      <c r="CG27" s="29"/>
      <c r="CH27" s="29"/>
      <c r="CI27" s="30"/>
      <c r="CJ27" s="27"/>
      <c r="CK27" s="26"/>
      <c r="CL27" s="23"/>
      <c r="CM27" s="45"/>
      <c r="IL27" s="85"/>
      <c r="IM27"/>
      <c r="IN27"/>
      <c r="IO27"/>
      <c r="IP27"/>
    </row>
    <row r="28" spans="1:251" s="4" customFormat="1" ht="13.8" hidden="1" thickBot="1" x14ac:dyDescent="0.3">
      <c r="A28" s="33"/>
      <c r="B28" s="63"/>
      <c r="C28" s="24"/>
      <c r="D28" s="64"/>
      <c r="E28" s="64"/>
      <c r="F28" s="64"/>
      <c r="G28" s="21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4" t="str">
        <f>IF(ISNA(VLOOKUP(E28,SortLookup!$A$1:$B$5,2,FALSE))," ",VLOOKUP(E28,SortLookup!$A$1:$B$5,2,FALSE))</f>
        <v xml:space="preserve"> </v>
      </c>
      <c r="J28" s="22" t="str">
        <f>IF(ISNA(VLOOKUP(F28,SortLookup!$A$7:$B$11,2,FALSE))," ",VLOOKUP(F28,SortLookup!$A$7:$B$11,2,FALSE))</f>
        <v xml:space="preserve"> </v>
      </c>
      <c r="K28" s="77">
        <f t="shared" ref="K28" si="79">L28+M28+N28</f>
        <v>0</v>
      </c>
      <c r="L28" s="60">
        <f>AB28+AO28+BA28+BL28+BY28+CJ28+CU28+DF28+DQ28+EB28+EM28+EX28+FI28+FT28+GE28+GP28+HA28+HL28+HW28+IH28</f>
        <v>0</v>
      </c>
      <c r="M28" s="23">
        <f>AD28+AQ28+BC28+BN28+CA28+CL28+CW28+DH28+DS28+ED28+EO28+EZ28+FK28+FV28+GG28+GR28+HC28+HN28+HY28+IJ28</f>
        <v>0</v>
      </c>
      <c r="N28" s="26">
        <f t="shared" ref="N28" si="80">O28/2</f>
        <v>0</v>
      </c>
      <c r="O28" s="76">
        <f>W28+AJ28+AV28+BG28+BT28+CE28+CP28+DA28+DL28+DW28+EH28+ES28+FD28+FO28+FZ28+GK28+GV28+HG28+HR28+IC28</f>
        <v>0</v>
      </c>
      <c r="P28" s="31"/>
      <c r="Q28" s="28"/>
      <c r="R28" s="28"/>
      <c r="S28" s="28"/>
      <c r="T28" s="28"/>
      <c r="U28" s="28"/>
      <c r="V28" s="28"/>
      <c r="W28" s="29"/>
      <c r="X28" s="29"/>
      <c r="Y28" s="29"/>
      <c r="Z28" s="29"/>
      <c r="AA28" s="30"/>
      <c r="AB28" s="27">
        <f t="shared" ref="AB28" si="81">P28+Q28+R28+S28+T28+U28+V28</f>
        <v>0</v>
      </c>
      <c r="AC28" s="23">
        <f t="shared" ref="AC28" si="82">W28/2</f>
        <v>0</v>
      </c>
      <c r="AD28" s="23">
        <f t="shared" ref="AD28" si="83">(X28*3)+(Y28*5)+(Z28*5)+(AA28*20)</f>
        <v>0</v>
      </c>
      <c r="AE28" s="45">
        <f t="shared" ref="AE28" si="84">AB28+AC28+AD28</f>
        <v>0</v>
      </c>
      <c r="AF28" s="31"/>
      <c r="AG28" s="28"/>
      <c r="AH28" s="28"/>
      <c r="AI28" s="28"/>
      <c r="AJ28" s="29"/>
      <c r="AK28" s="29"/>
      <c r="AL28" s="29"/>
      <c r="AM28" s="29"/>
      <c r="AN28" s="30"/>
      <c r="AO28" s="27">
        <f t="shared" ref="AO28" si="85">AF28+AG28+AH28+AI28</f>
        <v>0</v>
      </c>
      <c r="AP28" s="23">
        <f t="shared" ref="AP28" si="86">AJ28/2</f>
        <v>0</v>
      </c>
      <c r="AQ28" s="23">
        <f t="shared" ref="AQ28" si="87">(AK28*3)+(AL28*5)+(AM28*5)+(AN28*20)</f>
        <v>0</v>
      </c>
      <c r="AR28" s="45">
        <f t="shared" ref="AR28" si="88">AO28+AP28+AQ28</f>
        <v>0</v>
      </c>
      <c r="AS28" s="31"/>
      <c r="AT28" s="28"/>
      <c r="AU28" s="28"/>
      <c r="AV28" s="29"/>
      <c r="AW28" s="29"/>
      <c r="AX28" s="29"/>
      <c r="AY28" s="29"/>
      <c r="AZ28" s="30"/>
      <c r="BA28" s="27">
        <f t="shared" ref="BA28" si="89">AS28+AT28+AU28</f>
        <v>0</v>
      </c>
      <c r="BB28" s="23">
        <f t="shared" ref="BB28:BB31" si="90">AV28</f>
        <v>0</v>
      </c>
      <c r="BC28" s="23">
        <f t="shared" ref="BC28" si="91">(AW28*3)+(AX28*5)+(AY28*5)+(AZ28*20)</f>
        <v>0</v>
      </c>
      <c r="BD28" s="45">
        <f t="shared" ref="BD28" si="92">BA28+BB28+BC28</f>
        <v>0</v>
      </c>
      <c r="BE28" s="27"/>
      <c r="BF28" s="43"/>
      <c r="BG28" s="29"/>
      <c r="BH28" s="29"/>
      <c r="BI28" s="29"/>
      <c r="BJ28" s="29"/>
      <c r="BK28" s="29"/>
      <c r="BL28" s="60">
        <f t="shared" ref="BL28" si="93">BE28+BF28</f>
        <v>0</v>
      </c>
      <c r="BM28" s="26">
        <f t="shared" ref="BM28" si="94">BG28/2</f>
        <v>0</v>
      </c>
      <c r="BN28" s="23">
        <f t="shared" ref="BN28" si="95">(BH28*3)+(BI28*5)+(BJ28*5)+(BK28*20)</f>
        <v>0</v>
      </c>
      <c r="BO28" s="69">
        <f t="shared" ref="BO28" si="96">BL28+BM28+BN28</f>
        <v>0</v>
      </c>
      <c r="BP28" s="28"/>
      <c r="BQ28" s="28"/>
      <c r="BR28" s="28"/>
      <c r="BS28" s="28"/>
      <c r="BT28" s="29"/>
      <c r="BU28" s="29"/>
      <c r="BV28" s="29"/>
      <c r="BW28" s="29"/>
      <c r="BX28" s="30"/>
      <c r="BY28" s="27">
        <f t="shared" ref="BY28:BY31" si="97">BP28+BQ28+BR28+BS28</f>
        <v>0</v>
      </c>
      <c r="BZ28" s="23">
        <f t="shared" ref="BZ28:BZ31" si="98">BT28</f>
        <v>0</v>
      </c>
      <c r="CA28" s="32">
        <f t="shared" ref="CA28:CA31" si="99">(BU28*3)+(BV28*10)+(BW28*5)+(BX28*20)</f>
        <v>0</v>
      </c>
      <c r="CB28" s="45">
        <f t="shared" ref="CB28" si="100">BY28+BZ28+CA28</f>
        <v>0</v>
      </c>
      <c r="CC28" s="31"/>
      <c r="CD28" s="28"/>
      <c r="CE28" s="29"/>
      <c r="CF28" s="29"/>
      <c r="CG28" s="29"/>
      <c r="CH28" s="29"/>
      <c r="CI28" s="30"/>
      <c r="CJ28" s="27">
        <f t="shared" ref="CJ28" si="101">CC28+CD28</f>
        <v>0</v>
      </c>
      <c r="CK28" s="26">
        <f t="shared" ref="CK28" si="102">CE28/2</f>
        <v>0</v>
      </c>
      <c r="CL28" s="23">
        <f t="shared" ref="CL28" si="103">(CF28*3)+(CG28*5)+(CH28*5)+(CI28*20)</f>
        <v>0</v>
      </c>
      <c r="CM28" s="45">
        <f t="shared" ref="CM28" si="104">CJ28+CK28+CL28</f>
        <v>0</v>
      </c>
      <c r="IL28" s="85"/>
      <c r="IM28"/>
      <c r="IN28"/>
      <c r="IQ28"/>
    </row>
    <row r="29" spans="1:251" s="4" customFormat="1" ht="13.8" hidden="1" thickBot="1" x14ac:dyDescent="0.3">
      <c r="A29" s="33"/>
      <c r="B29" s="63"/>
      <c r="C29" s="24"/>
      <c r="D29" s="25"/>
      <c r="E29" s="64"/>
      <c r="F29" s="64"/>
      <c r="G29" s="21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4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77">
        <f>L29+M29+N29</f>
        <v>0</v>
      </c>
      <c r="L29" s="60">
        <f>AB29+AO29+BA29+BL29+BY29+CJ29+CU29+DF29+DQ29+EB29+EM29+EX29+FI29+FT29+GE29+GP29+HA29+HL29+HW29+IH29</f>
        <v>0</v>
      </c>
      <c r="M29" s="23">
        <f>AD29+AQ29+BC29+BN29+CA29+CL29+CW29+DH29+DS29+ED29+EO29+EZ29+FK29+FV29+GG29+GR29+HC29+HN29+HY29+IJ29</f>
        <v>0</v>
      </c>
      <c r="N29" s="26">
        <f>O29/2</f>
        <v>0</v>
      </c>
      <c r="O29" s="76">
        <f>W29+AJ29+AV29+BG29+BT29+CE29+CP29+DA29+DL29+DW29+EH29+ES29+FD29+FO29+FZ29+GK29+GV29+HG29+HR29+IC29</f>
        <v>0</v>
      </c>
      <c r="P29" s="31"/>
      <c r="Q29" s="28"/>
      <c r="R29" s="28"/>
      <c r="S29" s="28"/>
      <c r="T29" s="28"/>
      <c r="U29" s="28"/>
      <c r="V29" s="28"/>
      <c r="W29" s="29"/>
      <c r="X29" s="29"/>
      <c r="Y29" s="29"/>
      <c r="Z29" s="29"/>
      <c r="AA29" s="30"/>
      <c r="AB29" s="27">
        <f>P29+Q29+R29+S29+T29+U29+V29</f>
        <v>0</v>
      </c>
      <c r="AC29" s="23">
        <f>W29/2</f>
        <v>0</v>
      </c>
      <c r="AD29" s="23">
        <f>(X29*3)+(Y29*5)+(Z29*5)+(AA29*20)</f>
        <v>0</v>
      </c>
      <c r="AE29" s="45">
        <f>AB29+AC29+AD29</f>
        <v>0</v>
      </c>
      <c r="AF29" s="31"/>
      <c r="AG29" s="28"/>
      <c r="AH29" s="28"/>
      <c r="AI29" s="28"/>
      <c r="AJ29" s="29"/>
      <c r="AK29" s="29"/>
      <c r="AL29" s="29"/>
      <c r="AM29" s="29"/>
      <c r="AN29" s="30"/>
      <c r="AO29" s="27">
        <f>AF29+AG29+AH29+AI29</f>
        <v>0</v>
      </c>
      <c r="AP29" s="23">
        <f>AJ29/2</f>
        <v>0</v>
      </c>
      <c r="AQ29" s="23">
        <f>(AK29*3)+(AL29*5)+(AM29*5)+(AN29*20)</f>
        <v>0</v>
      </c>
      <c r="AR29" s="45">
        <f>AO29+AP29+AQ29</f>
        <v>0</v>
      </c>
      <c r="AS29" s="31"/>
      <c r="AT29" s="28"/>
      <c r="AU29" s="28"/>
      <c r="AV29" s="29"/>
      <c r="AW29" s="29"/>
      <c r="AX29" s="29"/>
      <c r="AY29" s="29"/>
      <c r="AZ29" s="30"/>
      <c r="BA29" s="27">
        <f>AS29+AT29+AU29</f>
        <v>0</v>
      </c>
      <c r="BB29" s="23">
        <f t="shared" si="90"/>
        <v>0</v>
      </c>
      <c r="BC29" s="23">
        <f>(AW29*3)+(AX29*5)+(AY29*5)+(AZ29*20)</f>
        <v>0</v>
      </c>
      <c r="BD29" s="45">
        <f>BA29+BB29+BC29</f>
        <v>0</v>
      </c>
      <c r="BE29" s="27"/>
      <c r="BF29" s="43"/>
      <c r="BG29" s="29"/>
      <c r="BH29" s="29"/>
      <c r="BI29" s="29"/>
      <c r="BJ29" s="29"/>
      <c r="BK29" s="29"/>
      <c r="BL29" s="60">
        <f>BE29+BF29</f>
        <v>0</v>
      </c>
      <c r="BM29" s="26">
        <f>BG29/2</f>
        <v>0</v>
      </c>
      <c r="BN29" s="23">
        <f>(BH29*3)+(BI29*5)+(BJ29*5)+(BK29*20)</f>
        <v>0</v>
      </c>
      <c r="BO29" s="69">
        <f>BL29+BM29+BN29</f>
        <v>0</v>
      </c>
      <c r="BP29" s="28"/>
      <c r="BQ29" s="28"/>
      <c r="BR29" s="28"/>
      <c r="BS29" s="28"/>
      <c r="BT29" s="29"/>
      <c r="BU29" s="29"/>
      <c r="BV29" s="29"/>
      <c r="BW29" s="29"/>
      <c r="BX29" s="30"/>
      <c r="BY29" s="27">
        <f t="shared" si="97"/>
        <v>0</v>
      </c>
      <c r="BZ29" s="23">
        <f t="shared" si="98"/>
        <v>0</v>
      </c>
      <c r="CA29" s="32">
        <f t="shared" si="99"/>
        <v>0</v>
      </c>
      <c r="CB29" s="45">
        <f>BY29+BZ29+CA29</f>
        <v>0</v>
      </c>
      <c r="CC29" s="31"/>
      <c r="CD29" s="28"/>
      <c r="CE29" s="29"/>
      <c r="CF29" s="29"/>
      <c r="CG29" s="29"/>
      <c r="CH29" s="29"/>
      <c r="CI29" s="30"/>
      <c r="CJ29" s="27">
        <f>CC29+CD29</f>
        <v>0</v>
      </c>
      <c r="CK29" s="26">
        <f>CE29/2</f>
        <v>0</v>
      </c>
      <c r="CL29" s="23">
        <f>(CF29*3)+(CG29*5)+(CH29*5)+(CI29*20)</f>
        <v>0</v>
      </c>
      <c r="CM29" s="45">
        <f>CJ29+CK29+CL29</f>
        <v>0</v>
      </c>
      <c r="IL29" s="85"/>
      <c r="IM29"/>
      <c r="IN29"/>
      <c r="IQ29"/>
    </row>
    <row r="30" spans="1:251" s="4" customFormat="1" ht="13.8" hidden="1" thickBot="1" x14ac:dyDescent="0.3">
      <c r="A30" s="33"/>
      <c r="B30" s="24"/>
      <c r="C30" s="24"/>
      <c r="D30" s="25"/>
      <c r="E30" s="25"/>
      <c r="F30" s="25"/>
      <c r="G30" s="21" t="str">
        <f>IF(AND(OR($G$2="Y",$H$2="Y"),I30&lt;5,J30&lt;5),IF(AND(I30=I29,J30=J29),G29+1,1),"")</f>
        <v/>
      </c>
      <c r="H30" s="21" t="e">
        <f>IF(AND($H$2="Y",J30&gt;0,OR(AND(G30=1,#REF!=10),AND(G30=2,#REF!=20),AND(G30=3,#REF!=30),AND(G30=4,#REF!=40),AND(G30=5,#REF!=50),AND(G30=6,#REF!=60),AND(G30=7,#REF!=70),AND(G30=8,#REF!=80),AND(G30=9,G50=90),AND(G30=10,#REF!=100))),VLOOKUP(J30-1,SortLookup!$A$13:$B$16,2,FALSE),"")</f>
        <v>#REF!</v>
      </c>
      <c r="I30" s="34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77">
        <f>L30+M30+N30</f>
        <v>0</v>
      </c>
      <c r="L30" s="60">
        <f>AB30+AO30+BA30+BL30+BY30+CJ30+CU30+DF30+DQ30+EB30+EM30+EX30+FI30+FT30+GE30+GP30+HA30+HL30+HW30+IH30</f>
        <v>0</v>
      </c>
      <c r="M30" s="23">
        <f>AD30+AQ30+BC30+BN30+CA30+CL30+CW30+DH30+DS30+ED30+EO30+EZ30+FK30+FV30+GG30+GR30+HC30+HN30+HY30+IJ30</f>
        <v>0</v>
      </c>
      <c r="N30" s="26">
        <f>O30/2</f>
        <v>0</v>
      </c>
      <c r="O30" s="76">
        <f>W30+AJ30+AV30+BG30+BT30+CE30+CP30+DA30+DL30+DW30+EH30+ES30+FD30+FO30+FZ30+GK30+GV30+HG30+HR30+IC30</f>
        <v>0</v>
      </c>
      <c r="P30" s="31"/>
      <c r="Q30" s="28"/>
      <c r="R30" s="28"/>
      <c r="S30" s="28"/>
      <c r="T30" s="28"/>
      <c r="U30" s="28"/>
      <c r="V30" s="28"/>
      <c r="W30" s="29"/>
      <c r="X30" s="29"/>
      <c r="Y30" s="29"/>
      <c r="Z30" s="29"/>
      <c r="AA30" s="30"/>
      <c r="AB30" s="27">
        <f>P30+Q30+R30+S30+T30+U30+V30</f>
        <v>0</v>
      </c>
      <c r="AC30" s="23">
        <f>W30/2</f>
        <v>0</v>
      </c>
      <c r="AD30" s="23">
        <f>(X30*3)+(Y30*5)+(Z30*5)+(AA30*20)</f>
        <v>0</v>
      </c>
      <c r="AE30" s="45">
        <f>AB30+AC30+AD30</f>
        <v>0</v>
      </c>
      <c r="AF30" s="31"/>
      <c r="AG30" s="28"/>
      <c r="AH30" s="28"/>
      <c r="AI30" s="28"/>
      <c r="AJ30" s="29"/>
      <c r="AK30" s="29"/>
      <c r="AL30" s="29"/>
      <c r="AM30" s="29"/>
      <c r="AN30" s="30"/>
      <c r="AO30" s="27">
        <f>AF30+AG30+AH30+AI30</f>
        <v>0</v>
      </c>
      <c r="AP30" s="23">
        <f>AJ30/2</f>
        <v>0</v>
      </c>
      <c r="AQ30" s="23">
        <f>(AK30*3)+(AL30*5)+(AM30*5)+(AN30*20)</f>
        <v>0</v>
      </c>
      <c r="AR30" s="45">
        <f>AO30+AP30+AQ30</f>
        <v>0</v>
      </c>
      <c r="AS30" s="31"/>
      <c r="AT30" s="28"/>
      <c r="AU30" s="28"/>
      <c r="AV30" s="29"/>
      <c r="AW30" s="29"/>
      <c r="AX30" s="29"/>
      <c r="AY30" s="29"/>
      <c r="AZ30" s="30"/>
      <c r="BA30" s="27">
        <f>AS30+AT30+AU30</f>
        <v>0</v>
      </c>
      <c r="BB30" s="23">
        <f t="shared" si="90"/>
        <v>0</v>
      </c>
      <c r="BC30" s="23">
        <f>(AW30*3)+(AX30*5)+(AY30*5)+(AZ30*20)</f>
        <v>0</v>
      </c>
      <c r="BD30" s="45">
        <f>BA30+BB30+BC30</f>
        <v>0</v>
      </c>
      <c r="BE30" s="27"/>
      <c r="BF30" s="43"/>
      <c r="BG30" s="29"/>
      <c r="BH30" s="29"/>
      <c r="BI30" s="29"/>
      <c r="BJ30" s="29"/>
      <c r="BK30" s="29"/>
      <c r="BL30" s="60">
        <f>BE30+BF30</f>
        <v>0</v>
      </c>
      <c r="BM30" s="26">
        <f>BG30/2</f>
        <v>0</v>
      </c>
      <c r="BN30" s="23">
        <f>(BH30*3)+(BI30*5)+(BJ30*5)+(BK30*20)</f>
        <v>0</v>
      </c>
      <c r="BO30" s="69">
        <f>BL30+BM30+BN30</f>
        <v>0</v>
      </c>
      <c r="BP30" s="28"/>
      <c r="BQ30" s="28"/>
      <c r="BR30" s="28"/>
      <c r="BS30" s="28"/>
      <c r="BT30" s="29"/>
      <c r="BU30" s="29"/>
      <c r="BV30" s="29"/>
      <c r="BW30" s="29"/>
      <c r="BX30" s="30"/>
      <c r="BY30" s="27">
        <f t="shared" si="97"/>
        <v>0</v>
      </c>
      <c r="BZ30" s="23">
        <f t="shared" si="98"/>
        <v>0</v>
      </c>
      <c r="CA30" s="32">
        <f t="shared" si="99"/>
        <v>0</v>
      </c>
      <c r="CB30" s="45">
        <f>BY30+BZ30+CA30</f>
        <v>0</v>
      </c>
      <c r="CC30" s="31"/>
      <c r="CD30" s="28"/>
      <c r="CE30" s="29"/>
      <c r="CF30" s="29"/>
      <c r="CG30" s="29"/>
      <c r="CH30" s="29"/>
      <c r="CI30" s="30"/>
      <c r="CJ30" s="27">
        <f>CC30+CD30</f>
        <v>0</v>
      </c>
      <c r="CK30" s="26">
        <f>CE30/2</f>
        <v>0</v>
      </c>
      <c r="CL30" s="23">
        <f>(CF30*3)+(CG30*5)+(CH30*5)+(CI30*20)</f>
        <v>0</v>
      </c>
      <c r="CM30" s="45">
        <f>CJ30+CK30+CL30</f>
        <v>0</v>
      </c>
      <c r="IL30" s="85"/>
      <c r="IM30"/>
      <c r="IN30"/>
    </row>
    <row r="31" spans="1:251" s="4" customFormat="1" ht="13.8" hidden="1" thickBot="1" x14ac:dyDescent="0.3">
      <c r="A31" s="33"/>
      <c r="B31" s="24"/>
      <c r="C31" s="24"/>
      <c r="D31" s="25"/>
      <c r="E31" s="25"/>
      <c r="F31" s="25"/>
      <c r="G31" s="21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4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77" t="e">
        <f t="shared" ref="K31" si="105">L31+M31+N31</f>
        <v>#REF!</v>
      </c>
      <c r="L31" s="60" t="e">
        <f>AB31+AO31+BA31+BL31+BY31+CJ31+#REF!+#REF!+#REF!+#REF!+#REF!+#REF!+#REF!+#REF!+#REF!+#REF!+#REF!+#REF!+#REF!+#REF!</f>
        <v>#REF!</v>
      </c>
      <c r="M31" s="23" t="e">
        <f>AD31+AQ31+BC31+BN31+CA31+CL31+#REF!+#REF!+#REF!+#REF!+#REF!+#REF!+#REF!+#REF!+#REF!+#REF!+#REF!+#REF!+#REF!+#REF!</f>
        <v>#REF!</v>
      </c>
      <c r="N31" s="26" t="e">
        <f t="shared" ref="N31" si="106">O31/2</f>
        <v>#REF!</v>
      </c>
      <c r="O31" s="76" t="e">
        <f>W31+AJ31+AV31+BG31+BT31+CE31+#REF!+#REF!+#REF!+#REF!+#REF!+#REF!+#REF!+#REF!+#REF!+#REF!+#REF!+#REF!+#REF!+#REF!</f>
        <v>#REF!</v>
      </c>
      <c r="P31" s="31"/>
      <c r="Q31" s="28"/>
      <c r="R31" s="28"/>
      <c r="S31" s="28"/>
      <c r="T31" s="28"/>
      <c r="U31" s="28"/>
      <c r="V31" s="28"/>
      <c r="W31" s="29"/>
      <c r="X31" s="29"/>
      <c r="Y31" s="29"/>
      <c r="Z31" s="29"/>
      <c r="AA31" s="30"/>
      <c r="AB31" s="27">
        <f t="shared" ref="AB31" si="107">P31+Q31+R31+S31+T31+U31+V31</f>
        <v>0</v>
      </c>
      <c r="AC31" s="23">
        <f t="shared" ref="AC31" si="108">W31/2</f>
        <v>0</v>
      </c>
      <c r="AD31" s="23">
        <f t="shared" ref="AD31" si="109">(X31*3)+(Y31*5)+(Z31*5)+(AA31*20)</f>
        <v>0</v>
      </c>
      <c r="AE31" s="45">
        <f t="shared" ref="AE31" si="110">AB31+AC31+AD31</f>
        <v>0</v>
      </c>
      <c r="AF31" s="31"/>
      <c r="AG31" s="28"/>
      <c r="AH31" s="28"/>
      <c r="AI31" s="28"/>
      <c r="AJ31" s="29"/>
      <c r="AK31" s="29"/>
      <c r="AL31" s="29"/>
      <c r="AM31" s="29"/>
      <c r="AN31" s="30"/>
      <c r="AO31" s="27">
        <f t="shared" ref="AO31" si="111">AF31+AG31+AH31+AI31</f>
        <v>0</v>
      </c>
      <c r="AP31" s="23">
        <f t="shared" ref="AP31" si="112">AJ31/2</f>
        <v>0</v>
      </c>
      <c r="AQ31" s="23">
        <f t="shared" ref="AQ31" si="113">(AK31*3)+(AL31*5)+(AM31*5)+(AN31*20)</f>
        <v>0</v>
      </c>
      <c r="AR31" s="45">
        <f t="shared" ref="AR31" si="114">AO31+AP31+AQ31</f>
        <v>0</v>
      </c>
      <c r="AS31" s="31"/>
      <c r="AT31" s="28"/>
      <c r="AU31" s="28"/>
      <c r="AV31" s="29"/>
      <c r="AW31" s="29"/>
      <c r="AX31" s="29"/>
      <c r="AY31" s="29"/>
      <c r="AZ31" s="30"/>
      <c r="BA31" s="27">
        <f t="shared" ref="BA31" si="115">AS31+AT31+AU31</f>
        <v>0</v>
      </c>
      <c r="BB31" s="23">
        <f t="shared" si="90"/>
        <v>0</v>
      </c>
      <c r="BC31" s="23">
        <f t="shared" ref="BC31" si="116">(AW31*3)+(AX31*5)+(AY31*5)+(AZ31*20)</f>
        <v>0</v>
      </c>
      <c r="BD31" s="45">
        <f t="shared" ref="BD31" si="117">BA31+BB31+BC31</f>
        <v>0</v>
      </c>
      <c r="BE31" s="27"/>
      <c r="BF31" s="43"/>
      <c r="BG31" s="29"/>
      <c r="BH31" s="29"/>
      <c r="BI31" s="29"/>
      <c r="BJ31" s="29"/>
      <c r="BK31" s="29"/>
      <c r="BL31" s="60">
        <f t="shared" ref="BL31" si="118">BE31+BF31</f>
        <v>0</v>
      </c>
      <c r="BM31" s="26">
        <f t="shared" ref="BM31" si="119">BG31/2</f>
        <v>0</v>
      </c>
      <c r="BN31" s="23">
        <f t="shared" ref="BN31" si="120">(BH31*3)+(BI31*5)+(BJ31*5)+(BK31*20)</f>
        <v>0</v>
      </c>
      <c r="BO31" s="69">
        <f t="shared" ref="BO31" si="121">BL31+BM31+BN31</f>
        <v>0</v>
      </c>
      <c r="BP31" s="28"/>
      <c r="BQ31" s="28"/>
      <c r="BR31" s="28"/>
      <c r="BS31" s="28"/>
      <c r="BT31" s="29"/>
      <c r="BU31" s="29"/>
      <c r="BV31" s="29"/>
      <c r="BW31" s="29"/>
      <c r="BX31" s="30"/>
      <c r="BY31" s="27">
        <f t="shared" si="97"/>
        <v>0</v>
      </c>
      <c r="BZ31" s="23">
        <f t="shared" si="98"/>
        <v>0</v>
      </c>
      <c r="CA31" s="88">
        <f t="shared" si="99"/>
        <v>0</v>
      </c>
      <c r="CB31" s="45">
        <f t="shared" ref="CB31" si="122">BY31+BZ31+CA31</f>
        <v>0</v>
      </c>
      <c r="CC31" s="31"/>
      <c r="CD31" s="28"/>
      <c r="CE31" s="29"/>
      <c r="CF31" s="29"/>
      <c r="CG31" s="29"/>
      <c r="CH31" s="29"/>
      <c r="CI31" s="30"/>
      <c r="CJ31" s="27">
        <f t="shared" ref="CJ31" si="123">CC31+CD31</f>
        <v>0</v>
      </c>
      <c r="CK31" s="26">
        <f t="shared" ref="CK31" si="124">CE31/2</f>
        <v>0</v>
      </c>
      <c r="CL31" s="23">
        <f t="shared" ref="CL31" si="125">(CF31*3)+(CG31*5)+(CH31*5)+(CI31*20)</f>
        <v>0</v>
      </c>
      <c r="CM31" s="45">
        <f t="shared" ref="CM31" si="126">CJ31+CK31+CL31</f>
        <v>0</v>
      </c>
      <c r="CN31"/>
      <c r="CO31"/>
      <c r="CP31"/>
      <c r="CQ31"/>
      <c r="CR31"/>
      <c r="CS31"/>
      <c r="CT31"/>
      <c r="CW31"/>
      <c r="CZ31"/>
      <c r="DA31"/>
      <c r="DB31"/>
      <c r="DC31"/>
      <c r="DD31"/>
      <c r="DE31"/>
      <c r="DH31"/>
      <c r="DK31"/>
      <c r="DL31"/>
      <c r="DM31"/>
      <c r="DN31"/>
      <c r="DO31"/>
      <c r="DP31"/>
      <c r="DS31"/>
      <c r="DV31"/>
      <c r="DW31"/>
      <c r="DX31"/>
      <c r="DY31"/>
      <c r="DZ31"/>
      <c r="EA31"/>
      <c r="ED31"/>
      <c r="EG31"/>
      <c r="EH31"/>
      <c r="EI31"/>
      <c r="EJ31"/>
      <c r="EK31"/>
      <c r="EL31"/>
      <c r="EO31"/>
      <c r="ER31"/>
      <c r="ES31"/>
      <c r="ET31"/>
      <c r="EU31"/>
      <c r="EV31"/>
      <c r="EW31"/>
      <c r="EZ31"/>
      <c r="FC31"/>
      <c r="FD31"/>
      <c r="FE31"/>
      <c r="FF31"/>
      <c r="FG31"/>
      <c r="FH31"/>
      <c r="FK31"/>
      <c r="FN31"/>
      <c r="FO31"/>
      <c r="FP31"/>
      <c r="FQ31"/>
      <c r="FR31"/>
      <c r="FS31"/>
      <c r="FV31"/>
      <c r="FY31"/>
      <c r="FZ31"/>
      <c r="GA31"/>
      <c r="GB31"/>
      <c r="GC31"/>
      <c r="GD31"/>
      <c r="GG31"/>
      <c r="GJ31"/>
      <c r="GK31"/>
      <c r="GL31"/>
      <c r="GM31"/>
      <c r="GN31"/>
      <c r="GO31"/>
      <c r="GR31"/>
      <c r="GU31"/>
      <c r="GV31"/>
      <c r="GW31"/>
      <c r="GX31"/>
      <c r="GY31"/>
      <c r="GZ31"/>
      <c r="HC31"/>
      <c r="HF31"/>
      <c r="HG31"/>
      <c r="HH31"/>
      <c r="HI31"/>
      <c r="HJ31"/>
      <c r="HK31"/>
      <c r="HN31"/>
      <c r="HQ31"/>
      <c r="HR31"/>
      <c r="HS31"/>
      <c r="HT31"/>
      <c r="HU31"/>
      <c r="HV31"/>
      <c r="HY31"/>
      <c r="IB31"/>
      <c r="IC31"/>
      <c r="ID31"/>
      <c r="IE31"/>
      <c r="IF31"/>
      <c r="IG31"/>
      <c r="IJ31"/>
      <c r="IK31"/>
      <c r="IL31" s="85"/>
    </row>
    <row r="32" spans="1:251" ht="13.8" thickTop="1" x14ac:dyDescent="0.25">
      <c r="A32" s="81"/>
      <c r="B32" s="80"/>
      <c r="C32" s="80"/>
      <c r="D32" s="82"/>
      <c r="E32" s="80"/>
      <c r="F32" s="80"/>
      <c r="G32" s="83"/>
      <c r="H32" s="83"/>
      <c r="I32" s="83"/>
      <c r="J32" s="83"/>
      <c r="K32" s="83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91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91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91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91"/>
      <c r="CA32" s="89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</row>
    <row r="33" spans="2:37" x14ac:dyDescent="0.25">
      <c r="B33" s="66" t="s">
        <v>87</v>
      </c>
      <c r="D33" s="78"/>
      <c r="AE33" s="4"/>
    </row>
    <row r="34" spans="2:37" x14ac:dyDescent="0.25">
      <c r="B34" s="4" t="s">
        <v>83</v>
      </c>
      <c r="AE34" s="4"/>
    </row>
    <row r="35" spans="2:37" x14ac:dyDescent="0.25">
      <c r="B35" s="4" t="s">
        <v>82</v>
      </c>
      <c r="AE35" s="4"/>
    </row>
    <row r="36" spans="2:37" x14ac:dyDescent="0.25">
      <c r="B36" s="79" t="s">
        <v>93</v>
      </c>
      <c r="AE36" s="4"/>
    </row>
    <row r="37" spans="2:37" x14ac:dyDescent="0.25">
      <c r="AE37" s="4"/>
    </row>
    <row r="38" spans="2:37" x14ac:dyDescent="0.25">
      <c r="B38" s="79" t="s">
        <v>91</v>
      </c>
      <c r="AE38" s="4"/>
    </row>
    <row r="39" spans="2:37" x14ac:dyDescent="0.25">
      <c r="B39" s="79" t="s">
        <v>89</v>
      </c>
      <c r="AE39" s="4"/>
    </row>
    <row r="40" spans="2:37" x14ac:dyDescent="0.25">
      <c r="B40" s="79" t="s">
        <v>90</v>
      </c>
      <c r="AE40" s="4"/>
    </row>
    <row r="41" spans="2:37" ht="81" customHeight="1" x14ac:dyDescent="0.25">
      <c r="B41" s="97" t="s">
        <v>117</v>
      </c>
      <c r="AE41" s="4"/>
    </row>
    <row r="42" spans="2:37" x14ac:dyDescent="0.25">
      <c r="B42" s="79" t="s">
        <v>95</v>
      </c>
      <c r="AE42" s="4"/>
    </row>
    <row r="43" spans="2:37" x14ac:dyDescent="0.25">
      <c r="AE43" s="4"/>
    </row>
    <row r="44" spans="2:37" x14ac:dyDescent="0.25">
      <c r="AE44" s="4"/>
    </row>
    <row r="45" spans="2:37" x14ac:dyDescent="0.25">
      <c r="AE45" s="4"/>
    </row>
    <row r="46" spans="2:37" x14ac:dyDescent="0.25">
      <c r="AE46" s="4"/>
    </row>
    <row r="47" spans="2:37" x14ac:dyDescent="0.25">
      <c r="AE47" s="4"/>
      <c r="AK47" s="4"/>
    </row>
    <row r="48" spans="2:37" x14ac:dyDescent="0.25">
      <c r="AE48" s="4"/>
      <c r="AK48" s="4"/>
    </row>
    <row r="49" spans="31:31" x14ac:dyDescent="0.25">
      <c r="AE49" s="4"/>
    </row>
    <row r="50" spans="31:31" x14ac:dyDescent="0.25">
      <c r="AE50" s="4"/>
    </row>
    <row r="51" spans="31:31" x14ac:dyDescent="0.25">
      <c r="AE51" s="4"/>
    </row>
    <row r="52" spans="31:31" x14ac:dyDescent="0.25">
      <c r="AE52" s="4"/>
    </row>
    <row r="53" spans="31:31" x14ac:dyDescent="0.25">
      <c r="AE53" s="4"/>
    </row>
    <row r="54" spans="31:31" x14ac:dyDescent="0.25">
      <c r="AE54" s="4"/>
    </row>
    <row r="55" spans="31:31" x14ac:dyDescent="0.25">
      <c r="AE55" s="4"/>
    </row>
    <row r="56" spans="31:31" x14ac:dyDescent="0.25">
      <c r="AE56" s="4"/>
    </row>
    <row r="57" spans="31:31" x14ac:dyDescent="0.25">
      <c r="AE57" s="4"/>
    </row>
    <row r="58" spans="31:31" x14ac:dyDescent="0.25">
      <c r="AE58" s="4"/>
    </row>
    <row r="59" spans="31:31" x14ac:dyDescent="0.25">
      <c r="AE59" s="4"/>
    </row>
    <row r="60" spans="31:31" x14ac:dyDescent="0.25">
      <c r="AE60" s="4"/>
    </row>
    <row r="61" spans="31:31" x14ac:dyDescent="0.25">
      <c r="AE61" s="4"/>
    </row>
    <row r="62" spans="31:31" x14ac:dyDescent="0.25">
      <c r="AE62" s="4"/>
    </row>
    <row r="63" spans="31:31" x14ac:dyDescent="0.25">
      <c r="AE63" s="4"/>
    </row>
    <row r="64" spans="31:31" x14ac:dyDescent="0.25">
      <c r="AE64" s="4"/>
    </row>
    <row r="65" spans="31:31" x14ac:dyDescent="0.25">
      <c r="AE65" s="4"/>
    </row>
    <row r="66" spans="31:31" x14ac:dyDescent="0.25">
      <c r="AE66" s="4"/>
    </row>
    <row r="67" spans="31:31" x14ac:dyDescent="0.25">
      <c r="AE67" s="4"/>
    </row>
    <row r="68" spans="31:31" x14ac:dyDescent="0.25">
      <c r="AE68" s="4"/>
    </row>
    <row r="69" spans="31:31" x14ac:dyDescent="0.25">
      <c r="AE69" s="4"/>
    </row>
    <row r="70" spans="31:31" x14ac:dyDescent="0.25">
      <c r="AE70" s="4"/>
    </row>
    <row r="71" spans="31:31" x14ac:dyDescent="0.25">
      <c r="AE71" s="4"/>
    </row>
    <row r="72" spans="31:31" x14ac:dyDescent="0.25">
      <c r="AE72" s="4"/>
    </row>
    <row r="73" spans="31:31" x14ac:dyDescent="0.25">
      <c r="AE73" s="4"/>
    </row>
    <row r="74" spans="31:31" x14ac:dyDescent="0.25">
      <c r="AE74" s="4"/>
    </row>
    <row r="75" spans="31:31" x14ac:dyDescent="0.25">
      <c r="AE75" s="4"/>
    </row>
    <row r="76" spans="31:31" x14ac:dyDescent="0.25">
      <c r="AE76" s="4"/>
    </row>
    <row r="77" spans="31:31" x14ac:dyDescent="0.25">
      <c r="AE77" s="4"/>
    </row>
    <row r="78" spans="31:31" x14ac:dyDescent="0.25">
      <c r="AE78" s="4"/>
    </row>
    <row r="79" spans="31:31" x14ac:dyDescent="0.25">
      <c r="AE79" s="4"/>
    </row>
    <row r="80" spans="31:31" x14ac:dyDescent="0.25">
      <c r="AE80" s="4"/>
    </row>
    <row r="81" spans="31:31" x14ac:dyDescent="0.25">
      <c r="AE81" s="4"/>
    </row>
    <row r="82" spans="31:31" x14ac:dyDescent="0.25">
      <c r="AE82" s="4"/>
    </row>
    <row r="83" spans="31:31" x14ac:dyDescent="0.25">
      <c r="AE83" s="4"/>
    </row>
    <row r="84" spans="31:31" x14ac:dyDescent="0.25">
      <c r="AE84" s="4"/>
    </row>
    <row r="85" spans="31:31" x14ac:dyDescent="0.25">
      <c r="AE85" s="4"/>
    </row>
    <row r="86" spans="31:31" x14ac:dyDescent="0.25">
      <c r="AE86" s="4"/>
    </row>
    <row r="87" spans="31:31" x14ac:dyDescent="0.25">
      <c r="AE87" s="4"/>
    </row>
    <row r="88" spans="31:31" x14ac:dyDescent="0.25">
      <c r="AE88" s="4"/>
    </row>
    <row r="89" spans="31:31" x14ac:dyDescent="0.25">
      <c r="AE89" s="4"/>
    </row>
    <row r="90" spans="31:31" x14ac:dyDescent="0.25">
      <c r="AE90" s="4"/>
    </row>
    <row r="91" spans="31:31" x14ac:dyDescent="0.25">
      <c r="AE91" s="4"/>
    </row>
    <row r="92" spans="31:31" x14ac:dyDescent="0.25">
      <c r="AE92" s="4"/>
    </row>
    <row r="93" spans="31:31" x14ac:dyDescent="0.25">
      <c r="AE93" s="4"/>
    </row>
    <row r="94" spans="31:31" x14ac:dyDescent="0.25">
      <c r="AE94" s="4"/>
    </row>
    <row r="95" spans="31:31" x14ac:dyDescent="0.25">
      <c r="AE95" s="4"/>
    </row>
    <row r="96" spans="31:31" x14ac:dyDescent="0.25">
      <c r="AE96" s="4"/>
    </row>
    <row r="97" spans="31:31" x14ac:dyDescent="0.25">
      <c r="AE97" s="4"/>
    </row>
    <row r="98" spans="31:31" x14ac:dyDescent="0.25">
      <c r="AE98" s="4"/>
    </row>
  </sheetData>
  <sheetProtection sheet="1" objects="1" scenarios="1" selectLockedCells="1"/>
  <sortState ref="A7:IQ13">
    <sortCondition ref="E7:E13"/>
    <sortCondition ref="F7:F13"/>
    <sortCondition ref="K7:K13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7" t="s">
        <v>13</v>
      </c>
      <c r="B1" s="10">
        <v>0</v>
      </c>
      <c r="C1" s="8" t="s">
        <v>24</v>
      </c>
    </row>
    <row r="2" spans="1:3" x14ac:dyDescent="0.25">
      <c r="A2" s="7" t="s">
        <v>14</v>
      </c>
      <c r="B2" s="10">
        <v>1</v>
      </c>
      <c r="C2" s="9" t="s">
        <v>26</v>
      </c>
    </row>
    <row r="3" spans="1:3" x14ac:dyDescent="0.25">
      <c r="A3" s="7" t="s">
        <v>15</v>
      </c>
      <c r="B3" s="10">
        <v>2</v>
      </c>
      <c r="C3" s="9" t="s">
        <v>27</v>
      </c>
    </row>
    <row r="4" spans="1:3" x14ac:dyDescent="0.25">
      <c r="A4" s="7" t="s">
        <v>77</v>
      </c>
      <c r="B4" s="10">
        <v>3</v>
      </c>
      <c r="C4" s="9" t="s">
        <v>22</v>
      </c>
    </row>
    <row r="5" spans="1:3" x14ac:dyDescent="0.25">
      <c r="A5" s="7" t="s">
        <v>16</v>
      </c>
      <c r="B5" s="10">
        <v>4</v>
      </c>
      <c r="C5" s="9" t="s">
        <v>23</v>
      </c>
    </row>
    <row r="6" spans="1:3" x14ac:dyDescent="0.25">
      <c r="A6" s="7"/>
      <c r="B6" s="10"/>
    </row>
    <row r="7" spans="1:3" x14ac:dyDescent="0.25">
      <c r="A7" s="7" t="s">
        <v>17</v>
      </c>
      <c r="B7" s="10">
        <v>0</v>
      </c>
      <c r="C7" s="9" t="s">
        <v>25</v>
      </c>
    </row>
    <row r="8" spans="1:3" x14ac:dyDescent="0.25">
      <c r="A8" s="7" t="s">
        <v>18</v>
      </c>
      <c r="B8" s="10">
        <v>1</v>
      </c>
      <c r="C8" s="9"/>
    </row>
    <row r="9" spans="1:3" x14ac:dyDescent="0.25">
      <c r="A9" s="7" t="s">
        <v>19</v>
      </c>
      <c r="B9" s="10">
        <v>2</v>
      </c>
    </row>
    <row r="10" spans="1:3" x14ac:dyDescent="0.25">
      <c r="A10" s="7" t="s">
        <v>20</v>
      </c>
      <c r="B10" s="10">
        <v>3</v>
      </c>
      <c r="C10" s="9"/>
    </row>
    <row r="11" spans="1:3" x14ac:dyDescent="0.25">
      <c r="A11" s="7" t="s">
        <v>21</v>
      </c>
      <c r="B11" s="10">
        <v>4</v>
      </c>
      <c r="C11" s="9"/>
    </row>
    <row r="13" spans="1:3" x14ac:dyDescent="0.25">
      <c r="A13" s="11">
        <v>0</v>
      </c>
      <c r="B13" s="7" t="s">
        <v>17</v>
      </c>
      <c r="C13" s="9" t="s">
        <v>44</v>
      </c>
    </row>
    <row r="14" spans="1:3" x14ac:dyDescent="0.25">
      <c r="A14" s="11">
        <v>1</v>
      </c>
      <c r="B14" s="7" t="s">
        <v>18</v>
      </c>
      <c r="C14" s="9"/>
    </row>
    <row r="15" spans="1:3" x14ac:dyDescent="0.25">
      <c r="A15" s="11">
        <v>2</v>
      </c>
      <c r="B15" s="7" t="s">
        <v>19</v>
      </c>
      <c r="C15" s="9"/>
    </row>
    <row r="16" spans="1:3" x14ac:dyDescent="0.25">
      <c r="A16" s="11">
        <v>3</v>
      </c>
      <c r="B16" s="7" t="s">
        <v>20</v>
      </c>
      <c r="C16" s="9"/>
    </row>
    <row r="17" spans="1:3" x14ac:dyDescent="0.25">
      <c r="A17" s="11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4" customFormat="1" x14ac:dyDescent="0.25">
      <c r="A1" s="16" t="s">
        <v>78</v>
      </c>
    </row>
    <row r="2" spans="1:1" s="14" customFormat="1" x14ac:dyDescent="0.25">
      <c r="A2" s="15"/>
    </row>
    <row r="3" spans="1:1" s="14" customFormat="1" x14ac:dyDescent="0.25">
      <c r="A3" s="15"/>
    </row>
    <row r="4" spans="1:1" s="14" customFormat="1" x14ac:dyDescent="0.25">
      <c r="A4" s="16" t="s">
        <v>53</v>
      </c>
    </row>
    <row r="5" spans="1:1" s="14" customFormat="1" x14ac:dyDescent="0.25">
      <c r="A5" s="15" t="s">
        <v>54</v>
      </c>
    </row>
    <row r="6" spans="1:1" s="14" customFormat="1" ht="12.75" customHeight="1" x14ac:dyDescent="0.25">
      <c r="A6" s="15"/>
    </row>
    <row r="7" spans="1:1" x14ac:dyDescent="0.25">
      <c r="A7" s="15" t="s">
        <v>55</v>
      </c>
    </row>
    <row r="8" spans="1:1" x14ac:dyDescent="0.25">
      <c r="A8" s="15" t="s">
        <v>56</v>
      </c>
    </row>
    <row r="9" spans="1:1" x14ac:dyDescent="0.25">
      <c r="A9" s="15" t="s">
        <v>57</v>
      </c>
    </row>
    <row r="10" spans="1:1" x14ac:dyDescent="0.25">
      <c r="A10" s="15" t="s">
        <v>58</v>
      </c>
    </row>
    <row r="11" spans="1:1" x14ac:dyDescent="0.25">
      <c r="A11" s="15" t="s">
        <v>59</v>
      </c>
    </row>
    <row r="12" spans="1:1" x14ac:dyDescent="0.25">
      <c r="A12" s="15" t="s">
        <v>60</v>
      </c>
    </row>
    <row r="13" spans="1:1" x14ac:dyDescent="0.25">
      <c r="A13" s="15" t="s">
        <v>61</v>
      </c>
    </row>
    <row r="14" spans="1:1" x14ac:dyDescent="0.25">
      <c r="A14" s="15" t="s">
        <v>62</v>
      </c>
    </row>
    <row r="15" spans="1:1" x14ac:dyDescent="0.25">
      <c r="A15" s="15"/>
    </row>
    <row r="16" spans="1:1" ht="27" customHeight="1" x14ac:dyDescent="0.25">
      <c r="A16" s="15" t="s">
        <v>66</v>
      </c>
    </row>
    <row r="17" spans="1:1" x14ac:dyDescent="0.25">
      <c r="A17" s="15"/>
    </row>
    <row r="18" spans="1:1" x14ac:dyDescent="0.25">
      <c r="A18" s="15"/>
    </row>
    <row r="19" spans="1:1" ht="26.4" x14ac:dyDescent="0.25">
      <c r="A19" s="17" t="s">
        <v>75</v>
      </c>
    </row>
    <row r="20" spans="1:1" x14ac:dyDescent="0.25">
      <c r="A20" s="17"/>
    </row>
    <row r="21" spans="1:1" x14ac:dyDescent="0.25">
      <c r="A21" s="14"/>
    </row>
    <row r="22" spans="1:1" x14ac:dyDescent="0.25">
      <c r="A22" s="18" t="s">
        <v>67</v>
      </c>
    </row>
    <row r="23" spans="1:1" x14ac:dyDescent="0.25">
      <c r="A23" s="15" t="s">
        <v>55</v>
      </c>
    </row>
    <row r="24" spans="1:1" x14ac:dyDescent="0.25">
      <c r="A24" s="14" t="s">
        <v>68</v>
      </c>
    </row>
    <row r="25" spans="1:1" x14ac:dyDescent="0.25">
      <c r="A25" s="14" t="s">
        <v>74</v>
      </c>
    </row>
    <row r="26" spans="1:1" x14ac:dyDescent="0.25">
      <c r="A26" s="14" t="s">
        <v>69</v>
      </c>
    </row>
    <row r="27" spans="1:1" x14ac:dyDescent="0.25">
      <c r="A27" s="14" t="s">
        <v>70</v>
      </c>
    </row>
    <row r="28" spans="1:1" x14ac:dyDescent="0.25">
      <c r="A28" s="14" t="s">
        <v>71</v>
      </c>
    </row>
    <row r="29" spans="1:1" x14ac:dyDescent="0.25">
      <c r="A29" s="14" t="s">
        <v>76</v>
      </c>
    </row>
    <row r="30" spans="1:1" x14ac:dyDescent="0.25">
      <c r="A30" s="14" t="s">
        <v>72</v>
      </c>
    </row>
    <row r="31" spans="1:1" x14ac:dyDescent="0.25">
      <c r="A31" s="14" t="s">
        <v>73</v>
      </c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2018-03-11T19:08:43Z</dcterms:modified>
</cp:coreProperties>
</file>