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0_ncr:8100000_{87F5097D-C8EC-46F6-9F05-2582884CE48B}" xr6:coauthVersionLast="32" xr6:coauthVersionMax="32" xr10:uidLastSave="{00000000-0000-0000-0000-000000000000}"/>
  <bookViews>
    <workbookView xWindow="0" yWindow="0" windowWidth="23040" windowHeight="8670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Scoresheet!$A$1:$IL$70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62913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</workbook>
</file>

<file path=xl/calcChain.xml><?xml version="1.0" encoding="utf-8"?>
<calcChain xmlns="http://schemas.openxmlformats.org/spreadsheetml/2006/main">
  <c r="O3" i="1" l="1"/>
  <c r="O4" i="1"/>
  <c r="O5" i="1"/>
  <c r="O6" i="1"/>
  <c r="N3" i="1"/>
  <c r="I4" i="1" l="1"/>
  <c r="G4" i="1" s="1"/>
  <c r="J4" i="1"/>
  <c r="N4" i="1"/>
  <c r="AB4" i="1"/>
  <c r="AC4" i="1"/>
  <c r="AD4" i="1"/>
  <c r="AO4" i="1"/>
  <c r="AP4" i="1"/>
  <c r="AQ4" i="1"/>
  <c r="BA4" i="1"/>
  <c r="BB4" i="1"/>
  <c r="BC4" i="1"/>
  <c r="BL4" i="1"/>
  <c r="BM4" i="1"/>
  <c r="BN4" i="1"/>
  <c r="BY4" i="1"/>
  <c r="BZ4" i="1"/>
  <c r="CA4" i="1"/>
  <c r="CJ4" i="1"/>
  <c r="CK4" i="1"/>
  <c r="CL4" i="1"/>
  <c r="I43" i="1"/>
  <c r="J43" i="1"/>
  <c r="O43" i="1"/>
  <c r="N43" i="1" s="1"/>
  <c r="AB43" i="1"/>
  <c r="AC43" i="1"/>
  <c r="AD43" i="1"/>
  <c r="AO43" i="1"/>
  <c r="AP43" i="1"/>
  <c r="AQ43" i="1"/>
  <c r="BA43" i="1"/>
  <c r="BB43" i="1"/>
  <c r="BC43" i="1"/>
  <c r="BL43" i="1"/>
  <c r="BM43" i="1"/>
  <c r="BN43" i="1"/>
  <c r="BY43" i="1"/>
  <c r="BZ43" i="1"/>
  <c r="CA43" i="1"/>
  <c r="CJ43" i="1"/>
  <c r="CK43" i="1"/>
  <c r="CL43" i="1"/>
  <c r="I28" i="1"/>
  <c r="J28" i="1"/>
  <c r="O28" i="1"/>
  <c r="N28" i="1" s="1"/>
  <c r="AB28" i="1"/>
  <c r="AC28" i="1"/>
  <c r="AD28" i="1"/>
  <c r="AO28" i="1"/>
  <c r="AP28" i="1"/>
  <c r="AQ28" i="1"/>
  <c r="BA28" i="1"/>
  <c r="BB28" i="1"/>
  <c r="BC28" i="1"/>
  <c r="BL28" i="1"/>
  <c r="BM28" i="1"/>
  <c r="BN28" i="1"/>
  <c r="BY28" i="1"/>
  <c r="BZ28" i="1"/>
  <c r="CA28" i="1"/>
  <c r="CJ28" i="1"/>
  <c r="CK28" i="1"/>
  <c r="CL28" i="1"/>
  <c r="I38" i="1"/>
  <c r="J38" i="1"/>
  <c r="O38" i="1"/>
  <c r="N38" i="1" s="1"/>
  <c r="AB38" i="1"/>
  <c r="AC38" i="1"/>
  <c r="AD38" i="1"/>
  <c r="AO38" i="1"/>
  <c r="AP38" i="1"/>
  <c r="AQ38" i="1"/>
  <c r="BA38" i="1"/>
  <c r="BB38" i="1"/>
  <c r="BC38" i="1"/>
  <c r="BL38" i="1"/>
  <c r="BM38" i="1"/>
  <c r="BN38" i="1"/>
  <c r="BY38" i="1"/>
  <c r="BZ38" i="1"/>
  <c r="CA38" i="1"/>
  <c r="CJ38" i="1"/>
  <c r="CK38" i="1"/>
  <c r="CL38" i="1"/>
  <c r="I56" i="1"/>
  <c r="G56" i="1" s="1"/>
  <c r="H56" i="1" s="1"/>
  <c r="J56" i="1"/>
  <c r="O56" i="1"/>
  <c r="N56" i="1" s="1"/>
  <c r="AB56" i="1"/>
  <c r="AC56" i="1"/>
  <c r="AD56" i="1"/>
  <c r="AO56" i="1"/>
  <c r="AP56" i="1"/>
  <c r="AQ56" i="1"/>
  <c r="BA56" i="1"/>
  <c r="BB56" i="1"/>
  <c r="BC56" i="1"/>
  <c r="BL56" i="1"/>
  <c r="BM56" i="1"/>
  <c r="BN56" i="1"/>
  <c r="BY56" i="1"/>
  <c r="BZ56" i="1"/>
  <c r="CA56" i="1"/>
  <c r="CJ56" i="1"/>
  <c r="CK56" i="1"/>
  <c r="CL56" i="1"/>
  <c r="M4" i="1" l="1"/>
  <c r="BO4" i="1"/>
  <c r="L4" i="1"/>
  <c r="K4" i="1" s="1"/>
  <c r="CB4" i="1"/>
  <c r="AR4" i="1"/>
  <c r="CM4" i="1"/>
  <c r="BD4" i="1"/>
  <c r="AE4" i="1"/>
  <c r="H4" i="1"/>
  <c r="BO56" i="1"/>
  <c r="BO43" i="1"/>
  <c r="BD56" i="1"/>
  <c r="BO28" i="1"/>
  <c r="BO38" i="1"/>
  <c r="CB56" i="1"/>
  <c r="CM56" i="1"/>
  <c r="AE56" i="1"/>
  <c r="AR56" i="1"/>
  <c r="CM38" i="1"/>
  <c r="BD38" i="1"/>
  <c r="AR38" i="1"/>
  <c r="AR28" i="1"/>
  <c r="M28" i="1"/>
  <c r="CB43" i="1"/>
  <c r="BD43" i="1"/>
  <c r="G43" i="1"/>
  <c r="H43" i="1" s="1"/>
  <c r="G38" i="1"/>
  <c r="H38" i="1" s="1"/>
  <c r="G28" i="1"/>
  <c r="H28" i="1" s="1"/>
  <c r="M38" i="1"/>
  <c r="AE43" i="1"/>
  <c r="AE28" i="1"/>
  <c r="AR43" i="1"/>
  <c r="BD28" i="1"/>
  <c r="CB38" i="1"/>
  <c r="CB28" i="1"/>
  <c r="CM28" i="1"/>
  <c r="M56" i="1"/>
  <c r="L38" i="1"/>
  <c r="CM43" i="1"/>
  <c r="L56" i="1"/>
  <c r="L43" i="1"/>
  <c r="AE38" i="1"/>
  <c r="L28" i="1"/>
  <c r="M43" i="1"/>
  <c r="I25" i="1"/>
  <c r="J25" i="1"/>
  <c r="O25" i="1"/>
  <c r="N25" i="1" s="1"/>
  <c r="AB25" i="1"/>
  <c r="AC25" i="1"/>
  <c r="AD25" i="1"/>
  <c r="AO25" i="1"/>
  <c r="AP25" i="1"/>
  <c r="AQ25" i="1"/>
  <c r="BA25" i="1"/>
  <c r="BB25" i="1"/>
  <c r="BC25" i="1"/>
  <c r="BL25" i="1"/>
  <c r="BM25" i="1"/>
  <c r="BN25" i="1"/>
  <c r="BY25" i="1"/>
  <c r="BZ25" i="1"/>
  <c r="CA25" i="1"/>
  <c r="CJ25" i="1"/>
  <c r="CK25" i="1"/>
  <c r="CL25" i="1"/>
  <c r="I3" i="1"/>
  <c r="J3" i="1"/>
  <c r="AB3" i="1"/>
  <c r="AC3" i="1"/>
  <c r="AD3" i="1"/>
  <c r="AO3" i="1"/>
  <c r="AP3" i="1"/>
  <c r="AQ3" i="1"/>
  <c r="BA3" i="1"/>
  <c r="BB3" i="1"/>
  <c r="BC3" i="1"/>
  <c r="BL3" i="1"/>
  <c r="BM3" i="1"/>
  <c r="BN3" i="1"/>
  <c r="BY3" i="1"/>
  <c r="BZ3" i="1"/>
  <c r="CA3" i="1"/>
  <c r="CJ3" i="1"/>
  <c r="CK3" i="1"/>
  <c r="CL3" i="1"/>
  <c r="I52" i="1"/>
  <c r="J52" i="1"/>
  <c r="O52" i="1"/>
  <c r="N52" i="1" s="1"/>
  <c r="AB52" i="1"/>
  <c r="AC52" i="1"/>
  <c r="AD52" i="1"/>
  <c r="AO52" i="1"/>
  <c r="AP52" i="1"/>
  <c r="AQ52" i="1"/>
  <c r="BA52" i="1"/>
  <c r="BB52" i="1"/>
  <c r="BC52" i="1"/>
  <c r="BL52" i="1"/>
  <c r="BM52" i="1"/>
  <c r="BN52" i="1"/>
  <c r="BY52" i="1"/>
  <c r="BZ52" i="1"/>
  <c r="CA52" i="1"/>
  <c r="CJ52" i="1"/>
  <c r="CK52" i="1"/>
  <c r="CL52" i="1"/>
  <c r="L3" i="1" l="1"/>
  <c r="M3" i="1"/>
  <c r="K38" i="1"/>
  <c r="K28" i="1"/>
  <c r="K43" i="1"/>
  <c r="K56" i="1"/>
  <c r="BO3" i="1"/>
  <c r="BO52" i="1"/>
  <c r="BO25" i="1"/>
  <c r="CM52" i="1"/>
  <c r="BD52" i="1"/>
  <c r="G52" i="1"/>
  <c r="H52" i="1" s="1"/>
  <c r="G3" i="1"/>
  <c r="H3" i="1" s="1"/>
  <c r="CB25" i="1"/>
  <c r="G25" i="1"/>
  <c r="H25" i="1" s="1"/>
  <c r="AE25" i="1"/>
  <c r="AE3" i="1"/>
  <c r="AR52" i="1"/>
  <c r="AR25" i="1"/>
  <c r="M52" i="1"/>
  <c r="AR3" i="1"/>
  <c r="BD3" i="1"/>
  <c r="BD25" i="1"/>
  <c r="CB3" i="1"/>
  <c r="L25" i="1"/>
  <c r="CB52" i="1"/>
  <c r="CM3" i="1"/>
  <c r="L52" i="1"/>
  <c r="CM25" i="1"/>
  <c r="AE52" i="1"/>
  <c r="M25" i="1"/>
  <c r="AB20" i="1"/>
  <c r="AC20" i="1"/>
  <c r="AD20" i="1"/>
  <c r="AB10" i="1"/>
  <c r="AC10" i="1"/>
  <c r="AD10" i="1"/>
  <c r="AB13" i="1"/>
  <c r="AC13" i="1"/>
  <c r="AD13" i="1"/>
  <c r="AB22" i="1"/>
  <c r="AC22" i="1"/>
  <c r="AD22" i="1"/>
  <c r="AB44" i="1"/>
  <c r="AC44" i="1"/>
  <c r="AD44" i="1"/>
  <c r="AB23" i="1"/>
  <c r="AC23" i="1"/>
  <c r="AD23" i="1"/>
  <c r="AB27" i="1"/>
  <c r="AC27" i="1"/>
  <c r="AD27" i="1"/>
  <c r="AB50" i="1"/>
  <c r="AC50" i="1"/>
  <c r="AD50" i="1"/>
  <c r="AB26" i="1"/>
  <c r="AC26" i="1"/>
  <c r="AD26" i="1"/>
  <c r="AB49" i="1"/>
  <c r="AC49" i="1"/>
  <c r="AD49" i="1"/>
  <c r="AB46" i="1"/>
  <c r="AC46" i="1"/>
  <c r="AD46" i="1"/>
  <c r="AB11" i="1"/>
  <c r="AC11" i="1"/>
  <c r="AD11" i="1"/>
  <c r="AB45" i="1"/>
  <c r="AC45" i="1"/>
  <c r="AD45" i="1"/>
  <c r="AB48" i="1"/>
  <c r="AC48" i="1"/>
  <c r="AD48" i="1"/>
  <c r="AB17" i="1"/>
  <c r="AC17" i="1"/>
  <c r="AD17" i="1"/>
  <c r="AB31" i="1"/>
  <c r="AC31" i="1"/>
  <c r="AD31" i="1"/>
  <c r="AB12" i="1"/>
  <c r="AC12" i="1"/>
  <c r="AD12" i="1"/>
  <c r="AB7" i="1"/>
  <c r="AC7" i="1"/>
  <c r="AD7" i="1"/>
  <c r="AB18" i="1"/>
  <c r="AC18" i="1"/>
  <c r="AD18" i="1"/>
  <c r="AB47" i="1"/>
  <c r="AC47" i="1"/>
  <c r="AD47" i="1"/>
  <c r="AB6" i="1"/>
  <c r="AC6" i="1"/>
  <c r="AD6" i="1"/>
  <c r="AB30" i="1"/>
  <c r="AC30" i="1"/>
  <c r="AD30" i="1"/>
  <c r="AB54" i="1"/>
  <c r="AC54" i="1"/>
  <c r="AD54" i="1"/>
  <c r="AB34" i="1"/>
  <c r="AC34" i="1"/>
  <c r="AD34" i="1"/>
  <c r="AB51" i="1"/>
  <c r="AC51" i="1"/>
  <c r="AD51" i="1"/>
  <c r="AB24" i="1"/>
  <c r="AC24" i="1"/>
  <c r="AD24" i="1"/>
  <c r="AB39" i="1"/>
  <c r="AC39" i="1"/>
  <c r="AD39" i="1"/>
  <c r="AB19" i="1"/>
  <c r="AC19" i="1"/>
  <c r="AD19" i="1"/>
  <c r="AB35" i="1"/>
  <c r="AC35" i="1"/>
  <c r="AD35" i="1"/>
  <c r="AB32" i="1"/>
  <c r="AC32" i="1"/>
  <c r="AD32" i="1"/>
  <c r="AB15" i="1"/>
  <c r="AC15" i="1"/>
  <c r="AD15" i="1"/>
  <c r="AB14" i="1"/>
  <c r="AC14" i="1"/>
  <c r="AD14" i="1"/>
  <c r="AB8" i="1"/>
  <c r="AC8" i="1"/>
  <c r="AD8" i="1"/>
  <c r="AB5" i="1"/>
  <c r="AC5" i="1"/>
  <c r="AD5" i="1"/>
  <c r="AB21" i="1"/>
  <c r="AC21" i="1"/>
  <c r="AD21" i="1"/>
  <c r="K3" i="1" l="1"/>
  <c r="K25" i="1"/>
  <c r="K52" i="1"/>
  <c r="AE10" i="1"/>
  <c r="AE20" i="1"/>
  <c r="AE21" i="1"/>
  <c r="AE5" i="1"/>
  <c r="AE8" i="1"/>
  <c r="AE14" i="1"/>
  <c r="AE15" i="1"/>
  <c r="AE32" i="1"/>
  <c r="AE35" i="1"/>
  <c r="AE19" i="1"/>
  <c r="AE39" i="1"/>
  <c r="AE24" i="1"/>
  <c r="AE51" i="1"/>
  <c r="AE34" i="1"/>
  <c r="AE54" i="1"/>
  <c r="AE30" i="1"/>
  <c r="AE6" i="1"/>
  <c r="AE47" i="1"/>
  <c r="AE18" i="1"/>
  <c r="AE7" i="1"/>
  <c r="AE12" i="1"/>
  <c r="AE31" i="1"/>
  <c r="AE17" i="1"/>
  <c r="AE48" i="1"/>
  <c r="AE45" i="1"/>
  <c r="AE11" i="1"/>
  <c r="AE46" i="1"/>
  <c r="AE49" i="1"/>
  <c r="AE26" i="1"/>
  <c r="AE50" i="1"/>
  <c r="AE27" i="1"/>
  <c r="AE23" i="1"/>
  <c r="AE44" i="1"/>
  <c r="AE22" i="1"/>
  <c r="AE13" i="1"/>
  <c r="O55" i="1"/>
  <c r="N55" i="1" s="1"/>
  <c r="I51" i="1" l="1"/>
  <c r="J51" i="1"/>
  <c r="O51" i="1"/>
  <c r="N51" i="1" s="1"/>
  <c r="AO51" i="1"/>
  <c r="AP51" i="1"/>
  <c r="AQ51" i="1"/>
  <c r="BA51" i="1"/>
  <c r="BB51" i="1"/>
  <c r="BC51" i="1"/>
  <c r="BL51" i="1"/>
  <c r="BM51" i="1"/>
  <c r="BN51" i="1"/>
  <c r="BY51" i="1"/>
  <c r="BZ51" i="1"/>
  <c r="CA51" i="1"/>
  <c r="CJ51" i="1"/>
  <c r="CK51" i="1"/>
  <c r="CL51" i="1"/>
  <c r="I30" i="1"/>
  <c r="J30" i="1"/>
  <c r="O30" i="1"/>
  <c r="N30" i="1" s="1"/>
  <c r="AO30" i="1"/>
  <c r="AP30" i="1"/>
  <c r="AQ30" i="1"/>
  <c r="BA30" i="1"/>
  <c r="BB30" i="1"/>
  <c r="BC30" i="1"/>
  <c r="BL30" i="1"/>
  <c r="BM30" i="1"/>
  <c r="BN30" i="1"/>
  <c r="BY30" i="1"/>
  <c r="BZ30" i="1"/>
  <c r="CA30" i="1"/>
  <c r="CJ30" i="1"/>
  <c r="CK30" i="1"/>
  <c r="CL30" i="1"/>
  <c r="I10" i="1"/>
  <c r="J10" i="1"/>
  <c r="O10" i="1"/>
  <c r="N10" i="1" s="1"/>
  <c r="AO10" i="1"/>
  <c r="AP10" i="1"/>
  <c r="AQ10" i="1"/>
  <c r="BA10" i="1"/>
  <c r="BB10" i="1"/>
  <c r="BC10" i="1"/>
  <c r="BL10" i="1"/>
  <c r="BM10" i="1"/>
  <c r="BN10" i="1"/>
  <c r="BY10" i="1"/>
  <c r="BZ10" i="1"/>
  <c r="CA10" i="1"/>
  <c r="CJ10" i="1"/>
  <c r="CK10" i="1"/>
  <c r="CL10" i="1"/>
  <c r="BO30" i="1" l="1"/>
  <c r="BO51" i="1"/>
  <c r="CM30" i="1"/>
  <c r="AR30" i="1"/>
  <c r="CB51" i="1"/>
  <c r="G51" i="1"/>
  <c r="H51" i="1" s="1"/>
  <c r="CM51" i="1"/>
  <c r="M30" i="1"/>
  <c r="CB30" i="1"/>
  <c r="BD30" i="1"/>
  <c r="BD51" i="1"/>
  <c r="AR51" i="1"/>
  <c r="M51" i="1"/>
  <c r="G30" i="1"/>
  <c r="H30" i="1" s="1"/>
  <c r="L51" i="1"/>
  <c r="L30" i="1"/>
  <c r="G10" i="1"/>
  <c r="H10" i="1" s="1"/>
  <c r="CB10" i="1"/>
  <c r="CM10" i="1"/>
  <c r="AR10" i="1"/>
  <c r="BD10" i="1"/>
  <c r="M10" i="1"/>
  <c r="BO10" i="1"/>
  <c r="L10" i="1"/>
  <c r="I33" i="1"/>
  <c r="J33" i="1"/>
  <c r="O33" i="1"/>
  <c r="N33" i="1" s="1"/>
  <c r="AB33" i="1"/>
  <c r="AC33" i="1"/>
  <c r="AD33" i="1"/>
  <c r="AO33" i="1"/>
  <c r="AP33" i="1"/>
  <c r="AQ33" i="1"/>
  <c r="BA33" i="1"/>
  <c r="BB33" i="1"/>
  <c r="BC33" i="1"/>
  <c r="BL33" i="1"/>
  <c r="BM33" i="1"/>
  <c r="BN33" i="1"/>
  <c r="BY33" i="1"/>
  <c r="BZ33" i="1"/>
  <c r="CA33" i="1"/>
  <c r="CJ33" i="1"/>
  <c r="CK33" i="1"/>
  <c r="CL33" i="1"/>
  <c r="K30" i="1" l="1"/>
  <c r="K51" i="1"/>
  <c r="K10" i="1"/>
  <c r="G33" i="1"/>
  <c r="H33" i="1" s="1"/>
  <c r="BO33" i="1"/>
  <c r="CB33" i="1"/>
  <c r="AE33" i="1"/>
  <c r="CM33" i="1"/>
  <c r="AR33" i="1"/>
  <c r="BD33" i="1"/>
  <c r="M33" i="1"/>
  <c r="L33" i="1"/>
  <c r="CL6" i="1"/>
  <c r="CK6" i="1"/>
  <c r="CJ6" i="1"/>
  <c r="CA6" i="1"/>
  <c r="BZ6" i="1"/>
  <c r="BY6" i="1"/>
  <c r="BN6" i="1"/>
  <c r="BM6" i="1"/>
  <c r="BL6" i="1"/>
  <c r="BC6" i="1"/>
  <c r="BB6" i="1"/>
  <c r="BA6" i="1"/>
  <c r="AQ6" i="1"/>
  <c r="AP6" i="1"/>
  <c r="AO6" i="1"/>
  <c r="N6" i="1"/>
  <c r="J6" i="1"/>
  <c r="I6" i="1"/>
  <c r="CL14" i="1"/>
  <c r="CK14" i="1"/>
  <c r="CJ14" i="1"/>
  <c r="CA14" i="1"/>
  <c r="BZ14" i="1"/>
  <c r="BY14" i="1"/>
  <c r="BN14" i="1"/>
  <c r="BM14" i="1"/>
  <c r="BL14" i="1"/>
  <c r="BC14" i="1"/>
  <c r="BB14" i="1"/>
  <c r="BA14" i="1"/>
  <c r="AQ14" i="1"/>
  <c r="AP14" i="1"/>
  <c r="AO14" i="1"/>
  <c r="O14" i="1"/>
  <c r="N14" i="1" s="1"/>
  <c r="J14" i="1"/>
  <c r="I14" i="1"/>
  <c r="CL8" i="1"/>
  <c r="CK8" i="1"/>
  <c r="CJ8" i="1"/>
  <c r="CA8" i="1"/>
  <c r="BZ8" i="1"/>
  <c r="BY8" i="1"/>
  <c r="BN8" i="1"/>
  <c r="BM8" i="1"/>
  <c r="BL8" i="1"/>
  <c r="BC8" i="1"/>
  <c r="BB8" i="1"/>
  <c r="BA8" i="1"/>
  <c r="AQ8" i="1"/>
  <c r="AP8" i="1"/>
  <c r="AO8" i="1"/>
  <c r="O8" i="1"/>
  <c r="N8" i="1" s="1"/>
  <c r="J8" i="1"/>
  <c r="I8" i="1"/>
  <c r="CL21" i="1"/>
  <c r="CK21" i="1"/>
  <c r="CJ21" i="1"/>
  <c r="CA21" i="1"/>
  <c r="BZ21" i="1"/>
  <c r="BY21" i="1"/>
  <c r="BN21" i="1"/>
  <c r="BM21" i="1"/>
  <c r="BL21" i="1"/>
  <c r="BC21" i="1"/>
  <c r="BB21" i="1"/>
  <c r="BA21" i="1"/>
  <c r="AQ21" i="1"/>
  <c r="AP21" i="1"/>
  <c r="AO21" i="1"/>
  <c r="O21" i="1"/>
  <c r="N21" i="1" s="1"/>
  <c r="J21" i="1"/>
  <c r="I21" i="1"/>
  <c r="CL5" i="1"/>
  <c r="CK5" i="1"/>
  <c r="CJ5" i="1"/>
  <c r="CA5" i="1"/>
  <c r="BZ5" i="1"/>
  <c r="BY5" i="1"/>
  <c r="BN5" i="1"/>
  <c r="BM5" i="1"/>
  <c r="BL5" i="1"/>
  <c r="BC5" i="1"/>
  <c r="BB5" i="1"/>
  <c r="BA5" i="1"/>
  <c r="AQ5" i="1"/>
  <c r="AP5" i="1"/>
  <c r="AO5" i="1"/>
  <c r="N5" i="1"/>
  <c r="J5" i="1"/>
  <c r="I5" i="1"/>
  <c r="CL37" i="1"/>
  <c r="CK37" i="1"/>
  <c r="CJ37" i="1"/>
  <c r="CA37" i="1"/>
  <c r="BZ37" i="1"/>
  <c r="BY37" i="1"/>
  <c r="BN37" i="1"/>
  <c r="BM37" i="1"/>
  <c r="BL37" i="1"/>
  <c r="BC37" i="1"/>
  <c r="BB37" i="1"/>
  <c r="BA37" i="1"/>
  <c r="AQ37" i="1"/>
  <c r="AP37" i="1"/>
  <c r="AO37" i="1"/>
  <c r="AD37" i="1"/>
  <c r="AC37" i="1"/>
  <c r="AB37" i="1"/>
  <c r="O37" i="1"/>
  <c r="N37" i="1" s="1"/>
  <c r="J37" i="1"/>
  <c r="I37" i="1"/>
  <c r="CL48" i="1"/>
  <c r="CK48" i="1"/>
  <c r="CJ48" i="1"/>
  <c r="CA48" i="1"/>
  <c r="BZ48" i="1"/>
  <c r="BY48" i="1"/>
  <c r="BN48" i="1"/>
  <c r="BM48" i="1"/>
  <c r="BL48" i="1"/>
  <c r="BC48" i="1"/>
  <c r="BB48" i="1"/>
  <c r="BA48" i="1"/>
  <c r="AQ48" i="1"/>
  <c r="AP48" i="1"/>
  <c r="AO48" i="1"/>
  <c r="O48" i="1"/>
  <c r="N48" i="1" s="1"/>
  <c r="J48" i="1"/>
  <c r="I48" i="1"/>
  <c r="CL42" i="1"/>
  <c r="CK42" i="1"/>
  <c r="CJ42" i="1"/>
  <c r="CA42" i="1"/>
  <c r="BZ42" i="1"/>
  <c r="BY42" i="1"/>
  <c r="BN42" i="1"/>
  <c r="BM42" i="1"/>
  <c r="BL42" i="1"/>
  <c r="BC42" i="1"/>
  <c r="BB42" i="1"/>
  <c r="BA42" i="1"/>
  <c r="AQ42" i="1"/>
  <c r="AP42" i="1"/>
  <c r="AO42" i="1"/>
  <c r="AD42" i="1"/>
  <c r="AC42" i="1"/>
  <c r="AB42" i="1"/>
  <c r="O42" i="1"/>
  <c r="N42" i="1" s="1"/>
  <c r="J42" i="1"/>
  <c r="I42" i="1"/>
  <c r="CL55" i="1"/>
  <c r="CK55" i="1"/>
  <c r="CJ55" i="1"/>
  <c r="CA55" i="1"/>
  <c r="BZ55" i="1"/>
  <c r="BY55" i="1"/>
  <c r="BN55" i="1"/>
  <c r="BM55" i="1"/>
  <c r="BL55" i="1"/>
  <c r="BC55" i="1"/>
  <c r="BB55" i="1"/>
  <c r="BA55" i="1"/>
  <c r="AQ55" i="1"/>
  <c r="AP55" i="1"/>
  <c r="AO55" i="1"/>
  <c r="AD55" i="1"/>
  <c r="AC55" i="1"/>
  <c r="AB55" i="1"/>
  <c r="J55" i="1"/>
  <c r="I55" i="1"/>
  <c r="CL15" i="1"/>
  <c r="CK15" i="1"/>
  <c r="CJ15" i="1"/>
  <c r="CA15" i="1"/>
  <c r="BZ15" i="1"/>
  <c r="BY15" i="1"/>
  <c r="BN15" i="1"/>
  <c r="BM15" i="1"/>
  <c r="BL15" i="1"/>
  <c r="BC15" i="1"/>
  <c r="BB15" i="1"/>
  <c r="BA15" i="1"/>
  <c r="AQ15" i="1"/>
  <c r="AP15" i="1"/>
  <c r="AO15" i="1"/>
  <c r="O15" i="1"/>
  <c r="N15" i="1" s="1"/>
  <c r="J15" i="1"/>
  <c r="I15" i="1"/>
  <c r="CL7" i="1"/>
  <c r="CK7" i="1"/>
  <c r="CJ7" i="1"/>
  <c r="CA7" i="1"/>
  <c r="BZ7" i="1"/>
  <c r="BY7" i="1"/>
  <c r="BN7" i="1"/>
  <c r="BM7" i="1"/>
  <c r="BL7" i="1"/>
  <c r="BC7" i="1"/>
  <c r="BB7" i="1"/>
  <c r="BA7" i="1"/>
  <c r="AQ7" i="1"/>
  <c r="AP7" i="1"/>
  <c r="AO7" i="1"/>
  <c r="O7" i="1"/>
  <c r="N7" i="1" s="1"/>
  <c r="J7" i="1"/>
  <c r="I7" i="1"/>
  <c r="CL11" i="1"/>
  <c r="CK11" i="1"/>
  <c r="CJ11" i="1"/>
  <c r="CA11" i="1"/>
  <c r="BZ11" i="1"/>
  <c r="BY11" i="1"/>
  <c r="BN11" i="1"/>
  <c r="BM11" i="1"/>
  <c r="BL11" i="1"/>
  <c r="BC11" i="1"/>
  <c r="BB11" i="1"/>
  <c r="BA11" i="1"/>
  <c r="AQ11" i="1"/>
  <c r="AP11" i="1"/>
  <c r="AO11" i="1"/>
  <c r="O11" i="1"/>
  <c r="N11" i="1" s="1"/>
  <c r="J11" i="1"/>
  <c r="I11" i="1"/>
  <c r="CL18" i="1"/>
  <c r="CK18" i="1"/>
  <c r="CJ18" i="1"/>
  <c r="CA18" i="1"/>
  <c r="BZ18" i="1"/>
  <c r="BY18" i="1"/>
  <c r="BN18" i="1"/>
  <c r="BM18" i="1"/>
  <c r="BL18" i="1"/>
  <c r="BC18" i="1"/>
  <c r="BB18" i="1"/>
  <c r="BA18" i="1"/>
  <c r="AQ18" i="1"/>
  <c r="AP18" i="1"/>
  <c r="AO18" i="1"/>
  <c r="O18" i="1"/>
  <c r="N18" i="1" s="1"/>
  <c r="J18" i="1"/>
  <c r="I18" i="1"/>
  <c r="CL24" i="1"/>
  <c r="CK24" i="1"/>
  <c r="CJ24" i="1"/>
  <c r="CA24" i="1"/>
  <c r="BZ24" i="1"/>
  <c r="BY24" i="1"/>
  <c r="BN24" i="1"/>
  <c r="BM24" i="1"/>
  <c r="BL24" i="1"/>
  <c r="BC24" i="1"/>
  <c r="BB24" i="1"/>
  <c r="BA24" i="1"/>
  <c r="AQ24" i="1"/>
  <c r="AP24" i="1"/>
  <c r="AO24" i="1"/>
  <c r="O24" i="1"/>
  <c r="N24" i="1" s="1"/>
  <c r="J24" i="1"/>
  <c r="I24" i="1"/>
  <c r="CL45" i="1"/>
  <c r="CK45" i="1"/>
  <c r="CJ45" i="1"/>
  <c r="CA45" i="1"/>
  <c r="BZ45" i="1"/>
  <c r="BY45" i="1"/>
  <c r="BN45" i="1"/>
  <c r="BM45" i="1"/>
  <c r="BL45" i="1"/>
  <c r="BC45" i="1"/>
  <c r="BB45" i="1"/>
  <c r="BA45" i="1"/>
  <c r="AQ45" i="1"/>
  <c r="AP45" i="1"/>
  <c r="AO45" i="1"/>
  <c r="O45" i="1"/>
  <c r="N45" i="1" s="1"/>
  <c r="J45" i="1"/>
  <c r="I45" i="1"/>
  <c r="CL17" i="1"/>
  <c r="CK17" i="1"/>
  <c r="CJ17" i="1"/>
  <c r="CA17" i="1"/>
  <c r="BZ17" i="1"/>
  <c r="BY17" i="1"/>
  <c r="BN17" i="1"/>
  <c r="BM17" i="1"/>
  <c r="BL17" i="1"/>
  <c r="BC17" i="1"/>
  <c r="BB17" i="1"/>
  <c r="BA17" i="1"/>
  <c r="AQ17" i="1"/>
  <c r="AP17" i="1"/>
  <c r="AO17" i="1"/>
  <c r="O17" i="1"/>
  <c r="N17" i="1" s="1"/>
  <c r="J17" i="1"/>
  <c r="I17" i="1"/>
  <c r="CL23" i="1"/>
  <c r="CK23" i="1"/>
  <c r="CJ23" i="1"/>
  <c r="CA23" i="1"/>
  <c r="BZ23" i="1"/>
  <c r="BY23" i="1"/>
  <c r="BN23" i="1"/>
  <c r="BM23" i="1"/>
  <c r="BL23" i="1"/>
  <c r="BC23" i="1"/>
  <c r="BB23" i="1"/>
  <c r="BA23" i="1"/>
  <c r="AQ23" i="1"/>
  <c r="AP23" i="1"/>
  <c r="AO23" i="1"/>
  <c r="O23" i="1"/>
  <c r="N23" i="1" s="1"/>
  <c r="J23" i="1"/>
  <c r="I23" i="1"/>
  <c r="CL36" i="1"/>
  <c r="CK36" i="1"/>
  <c r="CJ36" i="1"/>
  <c r="CA36" i="1"/>
  <c r="BZ36" i="1"/>
  <c r="BY36" i="1"/>
  <c r="BN36" i="1"/>
  <c r="BM36" i="1"/>
  <c r="BL36" i="1"/>
  <c r="BC36" i="1"/>
  <c r="BB36" i="1"/>
  <c r="BA36" i="1"/>
  <c r="AQ36" i="1"/>
  <c r="AP36" i="1"/>
  <c r="AO36" i="1"/>
  <c r="AD36" i="1"/>
  <c r="AC36" i="1"/>
  <c r="AB36" i="1"/>
  <c r="O36" i="1"/>
  <c r="N36" i="1" s="1"/>
  <c r="J36" i="1"/>
  <c r="I36" i="1"/>
  <c r="CL35" i="1"/>
  <c r="CK35" i="1"/>
  <c r="CJ35" i="1"/>
  <c r="CA35" i="1"/>
  <c r="BZ35" i="1"/>
  <c r="BY35" i="1"/>
  <c r="BN35" i="1"/>
  <c r="BM35" i="1"/>
  <c r="BL35" i="1"/>
  <c r="BC35" i="1"/>
  <c r="BB35" i="1"/>
  <c r="BA35" i="1"/>
  <c r="AQ35" i="1"/>
  <c r="AP35" i="1"/>
  <c r="AO35" i="1"/>
  <c r="O35" i="1"/>
  <c r="N35" i="1" s="1"/>
  <c r="J35" i="1"/>
  <c r="I35" i="1"/>
  <c r="I9" i="1"/>
  <c r="J9" i="1"/>
  <c r="O9" i="1"/>
  <c r="N9" i="1" s="1"/>
  <c r="AB9" i="1"/>
  <c r="AC9" i="1"/>
  <c r="AD9" i="1"/>
  <c r="AO9" i="1"/>
  <c r="AP9" i="1"/>
  <c r="AQ9" i="1"/>
  <c r="BA9" i="1"/>
  <c r="BB9" i="1"/>
  <c r="BC9" i="1"/>
  <c r="BL9" i="1"/>
  <c r="BM9" i="1"/>
  <c r="BN9" i="1"/>
  <c r="BY9" i="1"/>
  <c r="BZ9" i="1"/>
  <c r="CA9" i="1"/>
  <c r="CJ9" i="1"/>
  <c r="CK9" i="1"/>
  <c r="CL9" i="1"/>
  <c r="I31" i="1"/>
  <c r="J31" i="1"/>
  <c r="O31" i="1"/>
  <c r="N31" i="1" s="1"/>
  <c r="AO31" i="1"/>
  <c r="AP31" i="1"/>
  <c r="AQ31" i="1"/>
  <c r="BA31" i="1"/>
  <c r="BB31" i="1"/>
  <c r="BC31" i="1"/>
  <c r="BL31" i="1"/>
  <c r="BM31" i="1"/>
  <c r="BN31" i="1"/>
  <c r="BY31" i="1"/>
  <c r="BZ31" i="1"/>
  <c r="CA31" i="1"/>
  <c r="CJ31" i="1"/>
  <c r="CK31" i="1"/>
  <c r="CL31" i="1"/>
  <c r="I27" i="1"/>
  <c r="J27" i="1"/>
  <c r="O27" i="1"/>
  <c r="N27" i="1" s="1"/>
  <c r="AO27" i="1"/>
  <c r="AP27" i="1"/>
  <c r="AQ27" i="1"/>
  <c r="BA27" i="1"/>
  <c r="BB27" i="1"/>
  <c r="BC27" i="1"/>
  <c r="BL27" i="1"/>
  <c r="BM27" i="1"/>
  <c r="BN27" i="1"/>
  <c r="BY27" i="1"/>
  <c r="BZ27" i="1"/>
  <c r="CA27" i="1"/>
  <c r="CJ27" i="1"/>
  <c r="CK27" i="1"/>
  <c r="CL27" i="1"/>
  <c r="I12" i="1"/>
  <c r="J12" i="1"/>
  <c r="O12" i="1"/>
  <c r="N12" i="1" s="1"/>
  <c r="AO12" i="1"/>
  <c r="AP12" i="1"/>
  <c r="AQ12" i="1"/>
  <c r="BA12" i="1"/>
  <c r="BB12" i="1"/>
  <c r="BC12" i="1"/>
  <c r="BL12" i="1"/>
  <c r="BM12" i="1"/>
  <c r="BN12" i="1"/>
  <c r="BY12" i="1"/>
  <c r="BZ12" i="1"/>
  <c r="CA12" i="1"/>
  <c r="CJ12" i="1"/>
  <c r="CK12" i="1"/>
  <c r="CL12" i="1"/>
  <c r="I47" i="1"/>
  <c r="J47" i="1"/>
  <c r="O47" i="1"/>
  <c r="N47" i="1" s="1"/>
  <c r="AO47" i="1"/>
  <c r="AP47" i="1"/>
  <c r="AQ47" i="1"/>
  <c r="BA47" i="1"/>
  <c r="BB47" i="1"/>
  <c r="BC47" i="1"/>
  <c r="BL47" i="1"/>
  <c r="BM47" i="1"/>
  <c r="BN47" i="1"/>
  <c r="BY47" i="1"/>
  <c r="BZ47" i="1"/>
  <c r="CA47" i="1"/>
  <c r="CJ47" i="1"/>
  <c r="CK47" i="1"/>
  <c r="CL47" i="1"/>
  <c r="I13" i="1"/>
  <c r="J13" i="1"/>
  <c r="O13" i="1"/>
  <c r="N13" i="1" s="1"/>
  <c r="AO13" i="1"/>
  <c r="AP13" i="1"/>
  <c r="AQ13" i="1"/>
  <c r="BA13" i="1"/>
  <c r="BB13" i="1"/>
  <c r="BC13" i="1"/>
  <c r="BL13" i="1"/>
  <c r="BM13" i="1"/>
  <c r="BN13" i="1"/>
  <c r="BY13" i="1"/>
  <c r="BZ13" i="1"/>
  <c r="CA13" i="1"/>
  <c r="CJ13" i="1"/>
  <c r="CK13" i="1"/>
  <c r="CL13" i="1"/>
  <c r="I50" i="1"/>
  <c r="J50" i="1"/>
  <c r="O50" i="1"/>
  <c r="N50" i="1" s="1"/>
  <c r="AO50" i="1"/>
  <c r="AP50" i="1"/>
  <c r="AQ50" i="1"/>
  <c r="BA50" i="1"/>
  <c r="BB50" i="1"/>
  <c r="BC50" i="1"/>
  <c r="BL50" i="1"/>
  <c r="BM50" i="1"/>
  <c r="BN50" i="1"/>
  <c r="BY50" i="1"/>
  <c r="BZ50" i="1"/>
  <c r="CA50" i="1"/>
  <c r="CJ50" i="1"/>
  <c r="CK50" i="1"/>
  <c r="CL50" i="1"/>
  <c r="I49" i="1"/>
  <c r="J49" i="1"/>
  <c r="O49" i="1"/>
  <c r="N49" i="1" s="1"/>
  <c r="AO49" i="1"/>
  <c r="AP49" i="1"/>
  <c r="AQ49" i="1"/>
  <c r="BA49" i="1"/>
  <c r="BB49" i="1"/>
  <c r="BC49" i="1"/>
  <c r="BL49" i="1"/>
  <c r="BM49" i="1"/>
  <c r="BN49" i="1"/>
  <c r="BY49" i="1"/>
  <c r="BZ49" i="1"/>
  <c r="CA49" i="1"/>
  <c r="CJ49" i="1"/>
  <c r="CK49" i="1"/>
  <c r="CL49" i="1"/>
  <c r="I44" i="1"/>
  <c r="J44" i="1"/>
  <c r="O44" i="1"/>
  <c r="N44" i="1" s="1"/>
  <c r="AO44" i="1"/>
  <c r="AP44" i="1"/>
  <c r="AQ44" i="1"/>
  <c r="BA44" i="1"/>
  <c r="BB44" i="1"/>
  <c r="BC44" i="1"/>
  <c r="BL44" i="1"/>
  <c r="BM44" i="1"/>
  <c r="BN44" i="1"/>
  <c r="BY44" i="1"/>
  <c r="BZ44" i="1"/>
  <c r="CA44" i="1"/>
  <c r="CJ44" i="1"/>
  <c r="CK44" i="1"/>
  <c r="CL44" i="1"/>
  <c r="I19" i="1"/>
  <c r="J19" i="1"/>
  <c r="O19" i="1"/>
  <c r="N19" i="1" s="1"/>
  <c r="AO19" i="1"/>
  <c r="AP19" i="1"/>
  <c r="AQ19" i="1"/>
  <c r="BA19" i="1"/>
  <c r="BB19" i="1"/>
  <c r="BC19" i="1"/>
  <c r="BL19" i="1"/>
  <c r="BM19" i="1"/>
  <c r="BN19" i="1"/>
  <c r="BY19" i="1"/>
  <c r="BZ19" i="1"/>
  <c r="CA19" i="1"/>
  <c r="CJ19" i="1"/>
  <c r="CK19" i="1"/>
  <c r="CL19" i="1"/>
  <c r="I16" i="1"/>
  <c r="J16" i="1"/>
  <c r="O16" i="1"/>
  <c r="N16" i="1" s="1"/>
  <c r="AB16" i="1"/>
  <c r="AC16" i="1"/>
  <c r="AD16" i="1"/>
  <c r="AO16" i="1"/>
  <c r="AP16" i="1"/>
  <c r="AQ16" i="1"/>
  <c r="BA16" i="1"/>
  <c r="BB16" i="1"/>
  <c r="BC16" i="1"/>
  <c r="BL16" i="1"/>
  <c r="BM16" i="1"/>
  <c r="BN16" i="1"/>
  <c r="BY16" i="1"/>
  <c r="BZ16" i="1"/>
  <c r="CA16" i="1"/>
  <c r="CJ16" i="1"/>
  <c r="CK16" i="1"/>
  <c r="CL16" i="1"/>
  <c r="I40" i="1"/>
  <c r="J40" i="1"/>
  <c r="O40" i="1"/>
  <c r="N40" i="1" s="1"/>
  <c r="AB40" i="1"/>
  <c r="AC40" i="1"/>
  <c r="AD40" i="1"/>
  <c r="AO40" i="1"/>
  <c r="AP40" i="1"/>
  <c r="AQ40" i="1"/>
  <c r="BA40" i="1"/>
  <c r="BB40" i="1"/>
  <c r="BC40" i="1"/>
  <c r="BL40" i="1"/>
  <c r="BM40" i="1"/>
  <c r="BN40" i="1"/>
  <c r="BY40" i="1"/>
  <c r="BZ40" i="1"/>
  <c r="CA40" i="1"/>
  <c r="CJ40" i="1"/>
  <c r="CK40" i="1"/>
  <c r="CL40" i="1"/>
  <c r="I41" i="1"/>
  <c r="J41" i="1"/>
  <c r="O41" i="1"/>
  <c r="N41" i="1" s="1"/>
  <c r="AB41" i="1"/>
  <c r="AC41" i="1"/>
  <c r="AD41" i="1"/>
  <c r="AO41" i="1"/>
  <c r="AP41" i="1"/>
  <c r="AQ41" i="1"/>
  <c r="BA41" i="1"/>
  <c r="BB41" i="1"/>
  <c r="BC41" i="1"/>
  <c r="BL41" i="1"/>
  <c r="BM41" i="1"/>
  <c r="BN41" i="1"/>
  <c r="BY41" i="1"/>
  <c r="BZ41" i="1"/>
  <c r="CA41" i="1"/>
  <c r="CJ41" i="1"/>
  <c r="CK41" i="1"/>
  <c r="CL41" i="1"/>
  <c r="I46" i="1"/>
  <c r="J46" i="1"/>
  <c r="O46" i="1"/>
  <c r="N46" i="1" s="1"/>
  <c r="AO46" i="1"/>
  <c r="AP46" i="1"/>
  <c r="AQ46" i="1"/>
  <c r="BA46" i="1"/>
  <c r="BB46" i="1"/>
  <c r="BC46" i="1"/>
  <c r="BL46" i="1"/>
  <c r="BM46" i="1"/>
  <c r="BN46" i="1"/>
  <c r="BY46" i="1"/>
  <c r="BZ46" i="1"/>
  <c r="CA46" i="1"/>
  <c r="CJ46" i="1"/>
  <c r="CK46" i="1"/>
  <c r="CL46" i="1"/>
  <c r="I34" i="1"/>
  <c r="J34" i="1"/>
  <c r="O34" i="1"/>
  <c r="N34" i="1" s="1"/>
  <c r="AO34" i="1"/>
  <c r="AP34" i="1"/>
  <c r="AQ34" i="1"/>
  <c r="BA34" i="1"/>
  <c r="BB34" i="1"/>
  <c r="BC34" i="1"/>
  <c r="BL34" i="1"/>
  <c r="BM34" i="1"/>
  <c r="BN34" i="1"/>
  <c r="BY34" i="1"/>
  <c r="BZ34" i="1"/>
  <c r="CA34" i="1"/>
  <c r="CJ34" i="1"/>
  <c r="CK34" i="1"/>
  <c r="CL34" i="1"/>
  <c r="I26" i="1"/>
  <c r="J26" i="1"/>
  <c r="O26" i="1"/>
  <c r="N26" i="1" s="1"/>
  <c r="AO26" i="1"/>
  <c r="AP26" i="1"/>
  <c r="AQ26" i="1"/>
  <c r="BA26" i="1"/>
  <c r="BB26" i="1"/>
  <c r="BC26" i="1"/>
  <c r="BL26" i="1"/>
  <c r="BM26" i="1"/>
  <c r="BN26" i="1"/>
  <c r="BY26" i="1"/>
  <c r="BZ26" i="1"/>
  <c r="CA26" i="1"/>
  <c r="CJ26" i="1"/>
  <c r="CK26" i="1"/>
  <c r="CL26" i="1"/>
  <c r="I32" i="1"/>
  <c r="J32" i="1"/>
  <c r="O32" i="1"/>
  <c r="N32" i="1" s="1"/>
  <c r="AO32" i="1"/>
  <c r="AP32" i="1"/>
  <c r="AQ32" i="1"/>
  <c r="BA32" i="1"/>
  <c r="BB32" i="1"/>
  <c r="BC32" i="1"/>
  <c r="BL32" i="1"/>
  <c r="BM32" i="1"/>
  <c r="BN32" i="1"/>
  <c r="BY32" i="1"/>
  <c r="BZ32" i="1"/>
  <c r="CA32" i="1"/>
  <c r="CJ32" i="1"/>
  <c r="CK32" i="1"/>
  <c r="CL32" i="1"/>
  <c r="I20" i="1"/>
  <c r="J20" i="1"/>
  <c r="O20" i="1"/>
  <c r="N20" i="1" s="1"/>
  <c r="AO20" i="1"/>
  <c r="AP20" i="1"/>
  <c r="AQ20" i="1"/>
  <c r="BA20" i="1"/>
  <c r="BB20" i="1"/>
  <c r="BC20" i="1"/>
  <c r="BL20" i="1"/>
  <c r="BM20" i="1"/>
  <c r="BN20" i="1"/>
  <c r="BY20" i="1"/>
  <c r="BZ20" i="1"/>
  <c r="CA20" i="1"/>
  <c r="CJ20" i="1"/>
  <c r="CK20" i="1"/>
  <c r="CL20" i="1"/>
  <c r="I22" i="1"/>
  <c r="J22" i="1"/>
  <c r="O22" i="1"/>
  <c r="N22" i="1" s="1"/>
  <c r="AO22" i="1"/>
  <c r="AP22" i="1"/>
  <c r="AQ22" i="1"/>
  <c r="BA22" i="1"/>
  <c r="BB22" i="1"/>
  <c r="BC22" i="1"/>
  <c r="BL22" i="1"/>
  <c r="BM22" i="1"/>
  <c r="BN22" i="1"/>
  <c r="BY22" i="1"/>
  <c r="BZ22" i="1"/>
  <c r="CA22" i="1"/>
  <c r="CJ22" i="1"/>
  <c r="CK22" i="1"/>
  <c r="CL22" i="1"/>
  <c r="I53" i="1"/>
  <c r="J53" i="1"/>
  <c r="O53" i="1"/>
  <c r="N53" i="1" s="1"/>
  <c r="AB53" i="1"/>
  <c r="AC53" i="1"/>
  <c r="AD53" i="1"/>
  <c r="AO53" i="1"/>
  <c r="AP53" i="1"/>
  <c r="AQ53" i="1"/>
  <c r="BA53" i="1"/>
  <c r="BB53" i="1"/>
  <c r="BC53" i="1"/>
  <c r="BL53" i="1"/>
  <c r="BM53" i="1"/>
  <c r="BN53" i="1"/>
  <c r="BY53" i="1"/>
  <c r="BZ53" i="1"/>
  <c r="CA53" i="1"/>
  <c r="CJ53" i="1"/>
  <c r="CK53" i="1"/>
  <c r="CL53" i="1"/>
  <c r="I54" i="1"/>
  <c r="J54" i="1"/>
  <c r="O54" i="1"/>
  <c r="N54" i="1" s="1"/>
  <c r="AO54" i="1"/>
  <c r="AP54" i="1"/>
  <c r="AQ54" i="1"/>
  <c r="BA54" i="1"/>
  <c r="BB54" i="1"/>
  <c r="BC54" i="1"/>
  <c r="BL54" i="1"/>
  <c r="BM54" i="1"/>
  <c r="BN54" i="1"/>
  <c r="BY54" i="1"/>
  <c r="BZ54" i="1"/>
  <c r="CA54" i="1"/>
  <c r="CJ54" i="1"/>
  <c r="CK54" i="1"/>
  <c r="CL54" i="1"/>
  <c r="I29" i="1"/>
  <c r="J29" i="1"/>
  <c r="O29" i="1"/>
  <c r="N29" i="1" s="1"/>
  <c r="AB29" i="1"/>
  <c r="AC29" i="1"/>
  <c r="AD29" i="1"/>
  <c r="AO29" i="1"/>
  <c r="AP29" i="1"/>
  <c r="AQ29" i="1"/>
  <c r="BA29" i="1"/>
  <c r="BB29" i="1"/>
  <c r="BC29" i="1"/>
  <c r="BL29" i="1"/>
  <c r="BM29" i="1"/>
  <c r="BN29" i="1"/>
  <c r="BY29" i="1"/>
  <c r="BZ29" i="1"/>
  <c r="CA29" i="1"/>
  <c r="CJ29" i="1"/>
  <c r="CK29" i="1"/>
  <c r="CL29" i="1"/>
  <c r="CK39" i="1"/>
  <c r="L5" i="1" l="1"/>
  <c r="L6" i="1"/>
  <c r="M5" i="1"/>
  <c r="M6" i="1"/>
  <c r="M55" i="1"/>
  <c r="L55" i="1"/>
  <c r="G37" i="1"/>
  <c r="H37" i="1" s="1"/>
  <c r="K33" i="1"/>
  <c r="G42" i="1"/>
  <c r="H42" i="1" s="1"/>
  <c r="M48" i="1"/>
  <c r="BO44" i="1"/>
  <c r="L23" i="1"/>
  <c r="BD23" i="1"/>
  <c r="M15" i="1"/>
  <c r="L42" i="1"/>
  <c r="AR42" i="1"/>
  <c r="CM42" i="1"/>
  <c r="AE37" i="1"/>
  <c r="M37" i="1"/>
  <c r="CB37" i="1"/>
  <c r="BO21" i="1"/>
  <c r="L14" i="1"/>
  <c r="AR14" i="1"/>
  <c r="CM14" i="1"/>
  <c r="BD6" i="1"/>
  <c r="CB31" i="1"/>
  <c r="AR6" i="1"/>
  <c r="CM6" i="1"/>
  <c r="BO42" i="1"/>
  <c r="G48" i="1"/>
  <c r="H48" i="1" s="1"/>
  <c r="L37" i="1"/>
  <c r="BD37" i="1"/>
  <c r="L21" i="1"/>
  <c r="AR21" i="1"/>
  <c r="CM21" i="1"/>
  <c r="BO14" i="1"/>
  <c r="G6" i="1"/>
  <c r="H6" i="1" s="1"/>
  <c r="G13" i="1"/>
  <c r="H13" i="1" s="1"/>
  <c r="G35" i="1"/>
  <c r="H35" i="1" s="1"/>
  <c r="BO35" i="1"/>
  <c r="BO36" i="1"/>
  <c r="G17" i="1"/>
  <c r="H17" i="1" s="1"/>
  <c r="BO17" i="1"/>
  <c r="M24" i="1"/>
  <c r="BO24" i="1"/>
  <c r="G18" i="1"/>
  <c r="H18" i="1" s="1"/>
  <c r="M18" i="1"/>
  <c r="BO18" i="1"/>
  <c r="L11" i="1"/>
  <c r="BD11" i="1"/>
  <c r="M7" i="1"/>
  <c r="BO7" i="1"/>
  <c r="G15" i="1"/>
  <c r="H15" i="1" s="1"/>
  <c r="AR37" i="1"/>
  <c r="CM37" i="1"/>
  <c r="G21" i="1"/>
  <c r="H21" i="1" s="1"/>
  <c r="L8" i="1"/>
  <c r="BD8" i="1"/>
  <c r="BO15" i="1"/>
  <c r="BD55" i="1"/>
  <c r="M42" i="1"/>
  <c r="M14" i="1"/>
  <c r="M21" i="1"/>
  <c r="G24" i="1"/>
  <c r="H24" i="1" s="1"/>
  <c r="L24" i="1"/>
  <c r="AR24" i="1"/>
  <c r="CM24" i="1"/>
  <c r="G7" i="1"/>
  <c r="H7" i="1" s="1"/>
  <c r="L7" i="1"/>
  <c r="AR7" i="1"/>
  <c r="CM7" i="1"/>
  <c r="BO48" i="1"/>
  <c r="BO37" i="1"/>
  <c r="BD5" i="1"/>
  <c r="G14" i="1"/>
  <c r="H14" i="1" s="1"/>
  <c r="BD45" i="1"/>
  <c r="L45" i="1"/>
  <c r="M17" i="1"/>
  <c r="M36" i="1"/>
  <c r="G36" i="1"/>
  <c r="H36" i="1" s="1"/>
  <c r="CM35" i="1"/>
  <c r="M35" i="1"/>
  <c r="L35" i="1"/>
  <c r="AR35" i="1"/>
  <c r="CB32" i="1"/>
  <c r="G32" i="1"/>
  <c r="H32" i="1" s="1"/>
  <c r="G46" i="1"/>
  <c r="H46" i="1" s="1"/>
  <c r="CM44" i="1"/>
  <c r="AR44" i="1"/>
  <c r="BD50" i="1"/>
  <c r="M50" i="1"/>
  <c r="G50" i="1"/>
  <c r="H50" i="1" s="1"/>
  <c r="G47" i="1"/>
  <c r="H47" i="1" s="1"/>
  <c r="CB27" i="1"/>
  <c r="BD27" i="1"/>
  <c r="G27" i="1"/>
  <c r="H27" i="1" s="1"/>
  <c r="CB9" i="1"/>
  <c r="BO27" i="1"/>
  <c r="CM9" i="1"/>
  <c r="AR9" i="1"/>
  <c r="CB35" i="1"/>
  <c r="BD36" i="1"/>
  <c r="AR23" i="1"/>
  <c r="CM23" i="1"/>
  <c r="BD17" i="1"/>
  <c r="AR45" i="1"/>
  <c r="CM45" i="1"/>
  <c r="CB24" i="1"/>
  <c r="BD18" i="1"/>
  <c r="AR11" i="1"/>
  <c r="CM11" i="1"/>
  <c r="CB7" i="1"/>
  <c r="BD15" i="1"/>
  <c r="AR55" i="1"/>
  <c r="CM55" i="1"/>
  <c r="AE42" i="1"/>
  <c r="CB42" i="1"/>
  <c r="BD48" i="1"/>
  <c r="AR5" i="1"/>
  <c r="CM5" i="1"/>
  <c r="CB21" i="1"/>
  <c r="AR8" i="1"/>
  <c r="CM8" i="1"/>
  <c r="CB14" i="1"/>
  <c r="M13" i="1"/>
  <c r="CM47" i="1"/>
  <c r="AR47" i="1"/>
  <c r="M12" i="1"/>
  <c r="M31" i="1"/>
  <c r="BD9" i="1"/>
  <c r="AR36" i="1"/>
  <c r="CM36" i="1"/>
  <c r="M23" i="1"/>
  <c r="CB23" i="1"/>
  <c r="AR17" i="1"/>
  <c r="CM17" i="1"/>
  <c r="M45" i="1"/>
  <c r="CB45" i="1"/>
  <c r="AR18" i="1"/>
  <c r="CM18" i="1"/>
  <c r="M11" i="1"/>
  <c r="CB11" i="1"/>
  <c r="AR15" i="1"/>
  <c r="CM15" i="1"/>
  <c r="CB55" i="1"/>
  <c r="AR48" i="1"/>
  <c r="CM48" i="1"/>
  <c r="CB5" i="1"/>
  <c r="M8" i="1"/>
  <c r="CB8" i="1"/>
  <c r="CB6" i="1"/>
  <c r="M47" i="1"/>
  <c r="G12" i="1"/>
  <c r="H12" i="1" s="1"/>
  <c r="CM27" i="1"/>
  <c r="AR27" i="1"/>
  <c r="G31" i="1"/>
  <c r="H31" i="1" s="1"/>
  <c r="BO9" i="1"/>
  <c r="G9" i="1"/>
  <c r="H9" i="1" s="1"/>
  <c r="BD35" i="1"/>
  <c r="AE36" i="1"/>
  <c r="CB36" i="1"/>
  <c r="BO23" i="1"/>
  <c r="CB17" i="1"/>
  <c r="BO45" i="1"/>
  <c r="BD24" i="1"/>
  <c r="CB18" i="1"/>
  <c r="BO11" i="1"/>
  <c r="BD7" i="1"/>
  <c r="CB15" i="1"/>
  <c r="BO55" i="1"/>
  <c r="BD42" i="1"/>
  <c r="CB48" i="1"/>
  <c r="BO5" i="1"/>
  <c r="BD21" i="1"/>
  <c r="BO8" i="1"/>
  <c r="BD14" i="1"/>
  <c r="BO6" i="1"/>
  <c r="G23" i="1"/>
  <c r="H23" i="1" s="1"/>
  <c r="G45" i="1"/>
  <c r="H45" i="1" s="1"/>
  <c r="G11" i="1"/>
  <c r="H11" i="1" s="1"/>
  <c r="G55" i="1"/>
  <c r="H55" i="1" s="1"/>
  <c r="AE55" i="1"/>
  <c r="G5" i="1"/>
  <c r="H5" i="1" s="1"/>
  <c r="G8" i="1"/>
  <c r="H8" i="1" s="1"/>
  <c r="L17" i="1"/>
  <c r="L18" i="1"/>
  <c r="L48" i="1"/>
  <c r="L36" i="1"/>
  <c r="L15" i="1"/>
  <c r="G40" i="1"/>
  <c r="H40" i="1" s="1"/>
  <c r="CB44" i="1"/>
  <c r="BD44" i="1"/>
  <c r="M49" i="1"/>
  <c r="BD29" i="1"/>
  <c r="CM54" i="1"/>
  <c r="AR54" i="1"/>
  <c r="CM32" i="1"/>
  <c r="AR32" i="1"/>
  <c r="M27" i="1"/>
  <c r="BO20" i="1"/>
  <c r="BD32" i="1"/>
  <c r="BO26" i="1"/>
  <c r="G26" i="1"/>
  <c r="H26" i="1" s="1"/>
  <c r="BD34" i="1"/>
  <c r="CM46" i="1"/>
  <c r="AR46" i="1"/>
  <c r="CB41" i="1"/>
  <c r="AE41" i="1"/>
  <c r="BD40" i="1"/>
  <c r="G16" i="1"/>
  <c r="H16" i="1" s="1"/>
  <c r="BO19" i="1"/>
  <c r="M44" i="1"/>
  <c r="CB49" i="1"/>
  <c r="BO50" i="1"/>
  <c r="BO13" i="1"/>
  <c r="BD47" i="1"/>
  <c r="CM31" i="1"/>
  <c r="AR31" i="1"/>
  <c r="G53" i="1"/>
  <c r="H53" i="1" s="1"/>
  <c r="BD20" i="1"/>
  <c r="M9" i="1"/>
  <c r="G54" i="1"/>
  <c r="H54" i="1" s="1"/>
  <c r="CM53" i="1"/>
  <c r="AR53" i="1"/>
  <c r="BO32" i="1"/>
  <c r="CB26" i="1"/>
  <c r="G34" i="1"/>
  <c r="H34" i="1" s="1"/>
  <c r="G49" i="1"/>
  <c r="H49" i="1" s="1"/>
  <c r="CB50" i="1"/>
  <c r="BO47" i="1"/>
  <c r="L27" i="1"/>
  <c r="BD31" i="1"/>
  <c r="L9" i="1"/>
  <c r="CM16" i="1"/>
  <c r="AR16" i="1"/>
  <c r="CM19" i="1"/>
  <c r="AR19" i="1"/>
  <c r="L19" i="1"/>
  <c r="L44" i="1"/>
  <c r="G44" i="1"/>
  <c r="H44" i="1" s="1"/>
  <c r="BD49" i="1"/>
  <c r="CM50" i="1"/>
  <c r="AR50" i="1"/>
  <c r="CB47" i="1"/>
  <c r="CB12" i="1"/>
  <c r="AR12" i="1"/>
  <c r="L12" i="1"/>
  <c r="BO31" i="1"/>
  <c r="AE9" i="1"/>
  <c r="BO29" i="1"/>
  <c r="BD54" i="1"/>
  <c r="BD53" i="1"/>
  <c r="M53" i="1"/>
  <c r="CM22" i="1"/>
  <c r="AR22" i="1"/>
  <c r="BD46" i="1"/>
  <c r="M46" i="1"/>
  <c r="BO40" i="1"/>
  <c r="M16" i="1"/>
  <c r="BO54" i="1"/>
  <c r="BD22" i="1"/>
  <c r="G22" i="1"/>
  <c r="H22" i="1" s="1"/>
  <c r="M26" i="1"/>
  <c r="CM34" i="1"/>
  <c r="AR34" i="1"/>
  <c r="CB40" i="1"/>
  <c r="AE40" i="1"/>
  <c r="CB54" i="1"/>
  <c r="M20" i="1"/>
  <c r="L46" i="1"/>
  <c r="CM40" i="1"/>
  <c r="AR40" i="1"/>
  <c r="L34" i="1"/>
  <c r="CB29" i="1"/>
  <c r="AE29" i="1"/>
  <c r="G29" i="1"/>
  <c r="H29" i="1" s="1"/>
  <c r="L54" i="1"/>
  <c r="BO53" i="1"/>
  <c r="BO22" i="1"/>
  <c r="CB20" i="1"/>
  <c r="G20" i="1"/>
  <c r="H20" i="1" s="1"/>
  <c r="M32" i="1"/>
  <c r="CM26" i="1"/>
  <c r="AR26" i="1"/>
  <c r="BO34" i="1"/>
  <c r="BO46" i="1"/>
  <c r="CM41" i="1"/>
  <c r="AR41" i="1"/>
  <c r="L41" i="1"/>
  <c r="L40" i="1"/>
  <c r="BO16" i="1"/>
  <c r="M22" i="1"/>
  <c r="CM29" i="1"/>
  <c r="AR29" i="1"/>
  <c r="CB53" i="1"/>
  <c r="AE53" i="1"/>
  <c r="CB22" i="1"/>
  <c r="L22" i="1"/>
  <c r="CM20" i="1"/>
  <c r="AR20" i="1"/>
  <c r="BD26" i="1"/>
  <c r="CB34" i="1"/>
  <c r="CB46" i="1"/>
  <c r="BD41" i="1"/>
  <c r="M29" i="1"/>
  <c r="M54" i="1"/>
  <c r="L32" i="1"/>
  <c r="BO41" i="1"/>
  <c r="M41" i="1"/>
  <c r="L53" i="1"/>
  <c r="L20" i="1"/>
  <c r="L26" i="1"/>
  <c r="M40" i="1"/>
  <c r="BD16" i="1"/>
  <c r="CB19" i="1"/>
  <c r="BO49" i="1"/>
  <c r="CB13" i="1"/>
  <c r="CM12" i="1"/>
  <c r="L31" i="1"/>
  <c r="M19" i="1"/>
  <c r="L29" i="1"/>
  <c r="G19" i="1"/>
  <c r="H19" i="1" s="1"/>
  <c r="CM13" i="1"/>
  <c r="AR13" i="1"/>
  <c r="L47" i="1"/>
  <c r="BD12" i="1"/>
  <c r="M34" i="1"/>
  <c r="G41" i="1"/>
  <c r="H41" i="1" s="1"/>
  <c r="CB16" i="1"/>
  <c r="AE16" i="1"/>
  <c r="BD19" i="1"/>
  <c r="CM49" i="1"/>
  <c r="AR49" i="1"/>
  <c r="L50" i="1"/>
  <c r="BD13" i="1"/>
  <c r="BO12" i="1"/>
  <c r="L16" i="1"/>
  <c r="L49" i="1"/>
  <c r="L13" i="1"/>
  <c r="BB39" i="1"/>
  <c r="K6" i="1" l="1"/>
  <c r="K5" i="1"/>
  <c r="K55" i="1"/>
  <c r="K14" i="1"/>
  <c r="K21" i="1"/>
  <c r="K23" i="1"/>
  <c r="K48" i="1"/>
  <c r="K7" i="1"/>
  <c r="K12" i="1"/>
  <c r="K24" i="1"/>
  <c r="K42" i="1"/>
  <c r="K37" i="1"/>
  <c r="K50" i="1"/>
  <c r="K15" i="1"/>
  <c r="K18" i="1"/>
  <c r="K8" i="1"/>
  <c r="K11" i="1"/>
  <c r="K36" i="1"/>
  <c r="K17" i="1"/>
  <c r="K45" i="1"/>
  <c r="K35" i="1"/>
  <c r="K53" i="1"/>
  <c r="K32" i="1"/>
  <c r="K26" i="1"/>
  <c r="K46" i="1"/>
  <c r="K40" i="1"/>
  <c r="K16" i="1"/>
  <c r="K13" i="1"/>
  <c r="K27" i="1"/>
  <c r="K31" i="1"/>
  <c r="K47" i="1"/>
  <c r="K49" i="1"/>
  <c r="K20" i="1"/>
  <c r="K19" i="1"/>
  <c r="K29" i="1"/>
  <c r="K44" i="1"/>
  <c r="K9" i="1"/>
  <c r="K22" i="1"/>
  <c r="K41" i="1"/>
  <c r="K54" i="1"/>
  <c r="K34" i="1"/>
  <c r="CL39" i="1"/>
  <c r="CA39" i="1"/>
  <c r="BC39" i="1"/>
  <c r="AQ39" i="1"/>
  <c r="I39" i="1"/>
  <c r="J39" i="1"/>
  <c r="O39" i="1"/>
  <c r="N39" i="1" s="1"/>
  <c r="AO39" i="1"/>
  <c r="AP39" i="1"/>
  <c r="BA39" i="1"/>
  <c r="BL39" i="1"/>
  <c r="BM39" i="1"/>
  <c r="BN39" i="1"/>
  <c r="BY39" i="1"/>
  <c r="BZ39" i="1"/>
  <c r="M39" i="1" l="1"/>
  <c r="G39" i="1"/>
  <c r="H39" i="1" s="1"/>
  <c r="BO39" i="1"/>
  <c r="CB39" i="1"/>
  <c r="BD39" i="1"/>
  <c r="AR39" i="1"/>
  <c r="CJ39" i="1" l="1"/>
  <c r="L39" i="1" s="1"/>
  <c r="K39" i="1" s="1"/>
  <c r="CM39" i="1" l="1"/>
</calcChain>
</file>

<file path=xl/sharedStrings.xml><?xml version="1.0" encoding="utf-8"?>
<sst xmlns="http://schemas.openxmlformats.org/spreadsheetml/2006/main" count="345" uniqueCount="122">
  <si>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</si>
  <si>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</si>
  <si>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</si>
  <si>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</si>
  <si>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</si>
  <si>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</si>
  <si>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</si>
  <si>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</si>
  <si>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</si>
  <si>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</si>
  <si>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</si>
  <si>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</si>
  <si>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</si>
  <si>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</si>
  <si>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</si>
  <si>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</si>
  <si>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</si>
  <si>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</si>
  <si>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</si>
  <si>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</si>
  <si>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</si>
  <si>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</si>
  <si>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</si>
  <si>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</si>
  <si>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</si>
  <si>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</si>
  <si>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</si>
  <si>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</si>
  <si>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</si>
  <si>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</si>
  <si>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</si>
  <si>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</si>
  <si>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</si>
  <si>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</si>
  <si>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</si>
  <si>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</si>
  <si>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</si>
  <si>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</si>
  <si>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</si>
  <si>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</si>
  <si>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</si>
  <si>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</si>
  <si>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</si>
  <si>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</si>
  <si>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</si>
  <si>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</si>
  <si>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</si>
  <si>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</si>
  <si>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</si>
  <si>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</si>
  <si>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</si>
  <si>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</si>
  <si>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</si>
  <si>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</si>
  <si>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</si>
  <si>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</si>
  <si>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</si>
  <si>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</si>
  <si>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</si>
  <si>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</si>
  <si>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</si>
  <si>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</si>
  <si>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</si>
  <si>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</si>
  <si>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</si>
  <si>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</si>
  <si>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</si>
  <si>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</si>
  <si>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</si>
  <si>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</si>
  <si>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</si>
  <si>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</si>
  <si>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</si>
  <si>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</si>
  <si>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</si>
  <si>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</si>
  <si>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</si>
  <si>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</si>
  <si>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</si>
  <si>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</si>
  <si>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</si>
  <si>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</si>
  <si>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</si>
  <si>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</si>
  <si>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</si>
  <si>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</si>
  <si>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</si>
  <si>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</si>
  <si>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</si>
  <si>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</si>
  <si>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</si>
  <si>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</si>
  <si>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</si>
  <si>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</si>
  <si>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</si>
  <si>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</si>
  <si>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</si>
  <si>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</si>
  <si>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</si>
  <si>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</si>
  <si>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</si>
  <si>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</si>
  <si>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Bay 5
7-11 Take Over</t>
  </si>
  <si>
    <t>Bay 6
Shooting At The 'Y'</t>
  </si>
  <si>
    <t>DQ - Disqualified 
         M-Muzzle
         S- Steel
         F-Finger
         C-Cold Range
         W-Sweep
         D-Dropped Weapon</t>
  </si>
  <si>
    <t>FRIDPA
Clear Creek
PCC Classifier
May 12, 2018</t>
  </si>
  <si>
    <t>PCC
Stage 3</t>
  </si>
  <si>
    <t>PCC
Stage 2</t>
  </si>
  <si>
    <t>PCC
Stage 1</t>
  </si>
  <si>
    <t>L C
A R
B E
O D
R I
   T</t>
  </si>
  <si>
    <t>Scott W</t>
  </si>
  <si>
    <t>5</t>
  </si>
  <si>
    <t>PCC</t>
  </si>
  <si>
    <t>A32328</t>
  </si>
  <si>
    <t>Regis F</t>
  </si>
  <si>
    <t>1</t>
  </si>
  <si>
    <t>A27192</t>
  </si>
  <si>
    <t>Will H</t>
  </si>
  <si>
    <t>A38041</t>
  </si>
  <si>
    <t>Chris C</t>
  </si>
  <si>
    <t>Bruce B</t>
  </si>
  <si>
    <t>A233352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</si>
</sst>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2" xfId="0" applyNumberFormat="1" applyFont="1" applyFill="1" applyBorder="1" applyAlignment="1" applyProtection="1">
      <alignment horizontal="center" vertical="center" textRotation="180"/>
    </xf>
    <xf numFmtId="49" fontId="4" fillId="2" borderId="19" xfId="0" applyNumberFormat="1" applyFont="1" applyFill="1" applyBorder="1" applyAlignment="1" applyProtection="1">
      <alignment horizontal="center" vertical="center" textRotation="180"/>
    </xf>
    <xf numFmtId="49" fontId="2" fillId="2" borderId="23" xfId="0" applyNumberFormat="1" applyFont="1" applyFill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4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49" fontId="7" fillId="0" borderId="7" xfId="0" applyNumberFormat="1" applyFont="1" applyBorder="1" applyAlignment="1" applyProtection="1">
      <alignment horizontal="left" vertical="center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/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49" fontId="2" fillId="3" borderId="25" xfId="0" applyNumberFormat="1" applyFont="1" applyFill="1" applyBorder="1" applyAlignment="1" applyProtection="1">
      <alignment horizontal="center" wrapText="1"/>
    </xf>
    <xf numFmtId="2" fontId="2" fillId="0" borderId="26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33" xfId="0" applyNumberFormat="1" applyBorder="1"/>
    <xf numFmtId="0" fontId="0" fillId="0" borderId="32" xfId="0" applyBorder="1"/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Border="1"/>
    <xf numFmtId="49" fontId="7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35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/>
    </xf>
    <xf numFmtId="1" fontId="3" fillId="0" borderId="36" xfId="0" applyNumberFormat="1" applyFon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37" xfId="0" applyNumberFormat="1" applyBorder="1" applyAlignment="1" applyProtection="1">
      <alignment horizontal="right" vertical="center"/>
      <protection locked="0"/>
    </xf>
    <xf numFmtId="2" fontId="2" fillId="0" borderId="35" xfId="0" applyNumberFormat="1" applyFont="1" applyBorder="1" applyAlignment="1" applyProtection="1">
      <alignment horizontal="right" vertical="center"/>
    </xf>
    <xf numFmtId="49" fontId="7" fillId="0" borderId="38" xfId="0" applyNumberFormat="1" applyFont="1" applyBorder="1" applyAlignment="1" applyProtection="1">
      <alignment horizontal="left" vertical="center"/>
      <protection locked="0"/>
    </xf>
    <xf numFmtId="49" fontId="0" fillId="0" borderId="38" xfId="0" applyNumberFormat="1" applyBorder="1" applyAlignment="1" applyProtection="1">
      <alignment horizontal="left" vertical="center"/>
      <protection locked="0"/>
    </xf>
    <xf numFmtId="49" fontId="7" fillId="0" borderId="38" xfId="0" applyNumberFormat="1" applyFont="1" applyBorder="1" applyAlignment="1" applyProtection="1">
      <alignment horizontal="center" vertical="center"/>
      <protection locked="0"/>
    </xf>
    <xf numFmtId="49" fontId="7" fillId="0" borderId="39" xfId="0" applyNumberFormat="1" applyFont="1" applyBorder="1" applyAlignment="1" applyProtection="1">
      <alignment horizontal="center" vertical="center"/>
      <protection locked="0"/>
    </xf>
    <xf numFmtId="1" fontId="1" fillId="0" borderId="40" xfId="0" applyNumberFormat="1" applyFont="1" applyBorder="1" applyAlignment="1" applyProtection="1">
      <alignment horizontal="center" vertical="center"/>
    </xf>
    <xf numFmtId="1" fontId="1" fillId="0" borderId="38" xfId="0" applyNumberFormat="1" applyFont="1" applyBorder="1" applyAlignment="1" applyProtection="1">
      <alignment horizontal="center" vertical="center"/>
    </xf>
    <xf numFmtId="1" fontId="3" fillId="0" borderId="38" xfId="0" applyNumberFormat="1" applyFont="1" applyBorder="1" applyAlignment="1" applyProtection="1">
      <alignment horizontal="center" vertical="center"/>
    </xf>
    <xf numFmtId="1" fontId="3" fillId="0" borderId="41" xfId="0" applyNumberFormat="1" applyFont="1" applyBorder="1" applyAlignment="1" applyProtection="1">
      <alignment horizontal="center" vertical="center"/>
    </xf>
    <xf numFmtId="2" fontId="2" fillId="0" borderId="34" xfId="0" applyNumberFormat="1" applyFont="1" applyBorder="1" applyAlignment="1" applyProtection="1">
      <alignment horizontal="right" vertical="center"/>
    </xf>
    <xf numFmtId="2" fontId="0" fillId="0" borderId="38" xfId="0" applyNumberFormat="1" applyBorder="1" applyAlignment="1" applyProtection="1">
      <alignment horizontal="right" vertical="center"/>
    </xf>
    <xf numFmtId="1" fontId="0" fillId="0" borderId="38" xfId="0" applyNumberFormat="1" applyBorder="1" applyAlignment="1" applyProtection="1">
      <alignment horizontal="right" vertical="center"/>
    </xf>
    <xf numFmtId="164" fontId="0" fillId="0" borderId="38" xfId="0" applyNumberFormat="1" applyBorder="1" applyAlignment="1" applyProtection="1">
      <alignment horizontal="right" vertical="center"/>
    </xf>
    <xf numFmtId="1" fontId="0" fillId="0" borderId="42" xfId="0" applyNumberFormat="1" applyBorder="1" applyAlignment="1" applyProtection="1">
      <alignment horizontal="right" vertical="center"/>
    </xf>
    <xf numFmtId="2" fontId="0" fillId="0" borderId="40" xfId="0" applyNumberFormat="1" applyBorder="1" applyAlignment="1" applyProtection="1">
      <alignment horizontal="right" vertical="center"/>
      <protection locked="0"/>
    </xf>
    <xf numFmtId="2" fontId="0" fillId="0" borderId="38" xfId="0" applyNumberFormat="1" applyBorder="1" applyAlignment="1" applyProtection="1">
      <alignment horizontal="right" vertical="center"/>
      <protection locked="0"/>
    </xf>
    <xf numFmtId="1" fontId="0" fillId="0" borderId="38" xfId="0" applyNumberFormat="1" applyBorder="1" applyAlignment="1" applyProtection="1">
      <alignment horizontal="right" vertical="center"/>
      <protection locked="0"/>
    </xf>
    <xf numFmtId="1" fontId="0" fillId="0" borderId="43" xfId="0" applyNumberFormat="1" applyBorder="1" applyAlignment="1" applyProtection="1">
      <alignment horizontal="right" vertical="center"/>
      <protection locked="0"/>
    </xf>
    <xf numFmtId="2" fontId="0" fillId="0" borderId="40" xfId="0" applyNumberFormat="1" applyBorder="1" applyAlignment="1" applyProtection="1">
      <alignment horizontal="right" vertical="center"/>
    </xf>
    <xf numFmtId="2" fontId="2" fillId="0" borderId="39" xfId="0" applyNumberFormat="1" applyFont="1" applyBorder="1" applyAlignment="1" applyProtection="1">
      <alignment horizontal="right" vertical="center"/>
    </xf>
    <xf numFmtId="1" fontId="0" fillId="0" borderId="44" xfId="0" applyNumberFormat="1" applyBorder="1" applyAlignment="1" applyProtection="1">
      <alignment horizontal="right" vertical="center"/>
      <protection locked="0"/>
    </xf>
    <xf numFmtId="1" fontId="0" fillId="0" borderId="45" xfId="0" applyNumberFormat="1" applyBorder="1" applyAlignment="1" applyProtection="1">
      <alignment horizontal="right" vertical="center"/>
      <protection locked="0"/>
    </xf>
    <xf numFmtId="2" fontId="0" fillId="0" borderId="46" xfId="0" applyNumberFormat="1" applyBorder="1" applyAlignment="1" applyProtection="1">
      <alignment horizontal="right" vertical="center"/>
    </xf>
    <xf numFmtId="164" fontId="0" fillId="0" borderId="44" xfId="0" applyNumberFormat="1" applyBorder="1" applyAlignment="1" applyProtection="1">
      <alignment horizontal="right" vertical="center"/>
    </xf>
    <xf numFmtId="1" fontId="0" fillId="0" borderId="44" xfId="0" applyNumberFormat="1" applyBorder="1" applyAlignment="1" applyProtection="1">
      <alignment horizontal="right" vertical="center"/>
    </xf>
    <xf numFmtId="2" fontId="2" fillId="0" borderId="47" xfId="0" applyNumberFormat="1" applyFont="1" applyBorder="1" applyAlignment="1" applyProtection="1">
      <alignment horizontal="right" vertical="center"/>
    </xf>
    <xf numFmtId="0" fontId="0" fillId="0" borderId="44" xfId="0" applyBorder="1"/>
    <xf numFmtId="2" fontId="0" fillId="0" borderId="1" xfId="0" applyNumberFormat="1" applyBorder="1" applyAlignment="1" applyProtection="1">
      <alignment horizontal="right" vertical="center"/>
    </xf>
    <xf numFmtId="164" fontId="0" fillId="0" borderId="48" xfId="0" applyNumberFormat="1" applyBorder="1" applyAlignment="1" applyProtection="1">
      <alignment horizontal="right" vertical="center"/>
    </xf>
    <xf numFmtId="1" fontId="0" fillId="0" borderId="48" xfId="0" applyNumberFormat="1" applyBorder="1" applyAlignment="1" applyProtection="1">
      <alignment horizontal="right" vertical="center"/>
    </xf>
    <xf numFmtId="2" fontId="2" fillId="0" borderId="48" xfId="0" applyNumberFormat="1" applyFont="1" applyBorder="1" applyAlignment="1" applyProtection="1">
      <alignment horizontal="right" vertical="center"/>
    </xf>
    <xf numFmtId="2" fontId="0" fillId="0" borderId="46" xfId="0" applyNumberFormat="1" applyBorder="1" applyAlignment="1" applyProtection="1">
      <alignment horizontal="right" vertical="center"/>
      <protection locked="0"/>
    </xf>
    <xf numFmtId="2" fontId="0" fillId="0" borderId="44" xfId="0" applyNumberFormat="1" applyBorder="1" applyAlignment="1" applyProtection="1">
      <alignment horizontal="right" vertical="center"/>
      <protection locked="0"/>
    </xf>
    <xf numFmtId="1" fontId="0" fillId="0" borderId="45" xfId="0" applyNumberFormat="1" applyBorder="1" applyAlignment="1" applyProtection="1">
      <alignment horizontal="right" vertical="center"/>
    </xf>
    <xf numFmtId="2" fontId="2" fillId="0" borderId="49" xfId="0" applyNumberFormat="1" applyFont="1" applyBorder="1" applyAlignment="1" applyProtection="1">
      <alignment horizontal="right" vertical="center"/>
    </xf>
    <xf numFmtId="0" fontId="0" fillId="0" borderId="12" xfId="0" applyBorder="1"/>
    <xf numFmtId="0" fontId="0" fillId="0" borderId="38" xfId="0" applyBorder="1"/>
    <xf numFmtId="2" fontId="2" fillId="0" borderId="38" xfId="0" applyNumberFormat="1" applyFont="1" applyBorder="1" applyAlignment="1" applyProtection="1">
      <alignment horizontal="right" vertical="center"/>
    </xf>
    <xf numFmtId="2" fontId="2" fillId="0" borderId="50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51" xfId="0" applyNumberFormat="1" applyBorder="1" applyAlignment="1" applyProtection="1">
      <alignment horizontal="right" vertical="center"/>
    </xf>
    <xf numFmtId="0" fontId="7" fillId="0" borderId="0" xfId="0" applyFont="1" applyFill="1" applyBorder="1" applyAlignment="1">
      <alignment wrapText="1"/>
    </xf>
    <xf numFmtId="49" fontId="7" fillId="0" borderId="44" xfId="0" applyNumberFormat="1" applyFont="1" applyBorder="1" applyAlignment="1" applyProtection="1">
      <alignment horizontal="left" vertical="center"/>
      <protection locked="0"/>
    </xf>
    <xf numFmtId="49" fontId="0" fillId="0" borderId="44" xfId="0" applyNumberFormat="1" applyBorder="1" applyAlignment="1" applyProtection="1">
      <alignment horizontal="left" vertical="center"/>
      <protection locked="0"/>
    </xf>
    <xf numFmtId="49" fontId="7" fillId="0" borderId="44" xfId="0" applyNumberFormat="1" applyFont="1" applyBorder="1" applyAlignment="1" applyProtection="1">
      <alignment horizontal="center" vertical="center"/>
      <protection locked="0"/>
    </xf>
    <xf numFmtId="49" fontId="7" fillId="0" borderId="47" xfId="0" applyNumberFormat="1" applyFont="1" applyBorder="1" applyAlignment="1" applyProtection="1">
      <alignment horizontal="center" vertical="center"/>
      <protection locked="0"/>
    </xf>
    <xf numFmtId="1" fontId="1" fillId="0" borderId="46" xfId="0" applyNumberFormat="1" applyFont="1" applyBorder="1" applyAlignment="1" applyProtection="1">
      <alignment horizontal="center" vertical="center"/>
    </xf>
    <xf numFmtId="1" fontId="1" fillId="0" borderId="44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" fontId="3" fillId="0" borderId="52" xfId="0" applyNumberFormat="1" applyFont="1" applyBorder="1" applyAlignment="1" applyProtection="1">
      <alignment horizontal="center" vertical="center"/>
    </xf>
    <xf numFmtId="2" fontId="2" fillId="0" borderId="53" xfId="0" applyNumberFormat="1" applyFont="1" applyBorder="1" applyAlignment="1" applyProtection="1">
      <alignment horizontal="right" vertical="center"/>
    </xf>
    <xf numFmtId="2" fontId="0" fillId="0" borderId="44" xfId="0" applyNumberFormat="1" applyBorder="1" applyAlignment="1" applyProtection="1">
      <alignment horizontal="right" vertical="center"/>
    </xf>
    <xf numFmtId="1" fontId="0" fillId="0" borderId="54" xfId="0" applyNumberFormat="1" applyBorder="1" applyAlignment="1" applyProtection="1">
      <alignment horizontal="right" vertical="center"/>
    </xf>
    <xf numFmtId="2" fontId="0" fillId="0" borderId="55" xfId="0" applyNumberFormat="1" applyBorder="1" applyAlignment="1" applyProtection="1">
      <alignment horizontal="right" vertical="center"/>
    </xf>
    <xf numFmtId="164" fontId="0" fillId="0" borderId="56" xfId="0" applyNumberFormat="1" applyBorder="1" applyAlignment="1" applyProtection="1">
      <alignment horizontal="right" vertical="center"/>
    </xf>
    <xf numFmtId="1" fontId="0" fillId="0" borderId="56" xfId="0" applyNumberFormat="1" applyBorder="1" applyAlignment="1" applyProtection="1">
      <alignment horizontal="right" vertical="center"/>
    </xf>
    <xf numFmtId="2" fontId="2" fillId="0" borderId="56" xfId="0" applyNumberFormat="1" applyFont="1" applyBorder="1" applyAlignment="1" applyProtection="1">
      <alignment horizontal="right" vertical="center"/>
    </xf>
    <xf numFmtId="1" fontId="0" fillId="0" borderId="43" xfId="0" applyNumberFormat="1" applyBorder="1" applyAlignment="1" applyProtection="1">
      <alignment horizontal="right" vertical="center"/>
    </xf>
    <xf numFmtId="2" fontId="2" fillId="0" borderId="57" xfId="0" applyNumberFormat="1" applyFont="1" applyBorder="1" applyAlignment="1" applyProtection="1">
      <alignment horizontal="right" vertical="center"/>
    </xf>
    <xf numFmtId="0" fontId="0" fillId="0" borderId="0" xfId="0" applyBorder="1" applyAlignment="1">
      <alignment wrapText="1"/>
    </xf>
    <xf numFmtId="2" fontId="2" fillId="0" borderId="58" xfId="0" applyNumberFormat="1" applyFont="1" applyBorder="1" applyAlignment="1" applyProtection="1">
      <alignment horizontal="right" vertical="center"/>
    </xf>
    <xf numFmtId="2" fontId="0" fillId="0" borderId="58" xfId="0" applyNumberFormat="1" applyBorder="1" applyAlignment="1" applyProtection="1">
      <alignment horizontal="right" vertical="center"/>
    </xf>
    <xf numFmtId="1" fontId="0" fillId="0" borderId="58" xfId="0" applyNumberFormat="1" applyBorder="1" applyAlignment="1" applyProtection="1">
      <alignment horizontal="right" vertical="center"/>
    </xf>
    <xf numFmtId="164" fontId="0" fillId="0" borderId="58" xfId="0" applyNumberFormat="1" applyBorder="1" applyAlignment="1" applyProtection="1">
      <alignment horizontal="right" vertical="center"/>
    </xf>
    <xf numFmtId="2" fontId="0" fillId="0" borderId="58" xfId="0" applyNumberFormat="1" applyBorder="1" applyAlignment="1" applyProtection="1">
      <alignment horizontal="right" vertical="center"/>
      <protection locked="0"/>
    </xf>
    <xf numFmtId="1" fontId="0" fillId="0" borderId="58" xfId="0" applyNumberFormat="1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center" vertical="center"/>
    </xf>
    <xf numFmtId="49" fontId="7" fillId="0" borderId="52" xfId="0" applyNumberFormat="1" applyFont="1" applyBorder="1" applyAlignment="1" applyProtection="1">
      <alignment horizontal="center" vertical="center"/>
      <protection locked="0"/>
    </xf>
    <xf numFmtId="49" fontId="7" fillId="0" borderId="54" xfId="0" applyNumberFormat="1" applyFont="1" applyBorder="1" applyAlignment="1" applyProtection="1">
      <alignment horizontal="center" vertical="center"/>
      <protection locked="0"/>
    </xf>
    <xf numFmtId="49" fontId="7" fillId="0" borderId="48" xfId="0" applyNumberFormat="1" applyFont="1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</xf>
    <xf numFmtId="49" fontId="7" fillId="0" borderId="56" xfId="0" applyNumberFormat="1" applyFont="1" applyBorder="1" applyAlignment="1" applyProtection="1">
      <alignment horizontal="left" vertical="center"/>
      <protection locked="0"/>
    </xf>
    <xf numFmtId="49" fontId="0" fillId="0" borderId="56" xfId="0" applyNumberFormat="1" applyBorder="1" applyAlignment="1" applyProtection="1">
      <alignment horizontal="left" vertical="center"/>
      <protection locked="0"/>
    </xf>
    <xf numFmtId="49" fontId="7" fillId="0" borderId="56" xfId="0" applyNumberFormat="1" applyFont="1" applyBorder="1" applyAlignment="1" applyProtection="1">
      <alignment horizontal="center" vertical="center"/>
      <protection locked="0"/>
    </xf>
    <xf numFmtId="49" fontId="7" fillId="0" borderId="60" xfId="0" applyNumberFormat="1" applyFont="1" applyBorder="1" applyAlignment="1" applyProtection="1">
      <alignment horizontal="center" vertical="center"/>
      <protection locked="0"/>
    </xf>
    <xf numFmtId="1" fontId="1" fillId="0" borderId="55" xfId="0" applyNumberFormat="1" applyFont="1" applyBorder="1" applyAlignment="1" applyProtection="1">
      <alignment horizontal="center" vertical="center"/>
    </xf>
    <xf numFmtId="1" fontId="1" fillId="0" borderId="56" xfId="0" applyNumberFormat="1" applyFont="1" applyBorder="1" applyAlignment="1" applyProtection="1">
      <alignment horizontal="center" vertical="center"/>
    </xf>
    <xf numFmtId="1" fontId="3" fillId="0" borderId="56" xfId="0" applyNumberFormat="1" applyFont="1" applyBorder="1" applyAlignment="1" applyProtection="1">
      <alignment horizontal="center" vertical="center"/>
    </xf>
    <xf numFmtId="1" fontId="3" fillId="0" borderId="62" xfId="0" applyNumberFormat="1" applyFont="1" applyBorder="1" applyAlignment="1" applyProtection="1">
      <alignment horizontal="center" vertical="center"/>
    </xf>
    <xf numFmtId="2" fontId="2" fillId="0" borderId="61" xfId="0" applyNumberFormat="1" applyFont="1" applyBorder="1" applyAlignment="1" applyProtection="1">
      <alignment horizontal="right" vertical="center"/>
    </xf>
    <xf numFmtId="2" fontId="0" fillId="0" borderId="56" xfId="0" applyNumberFormat="1" applyBorder="1" applyAlignment="1" applyProtection="1">
      <alignment horizontal="right" vertical="center"/>
    </xf>
    <xf numFmtId="1" fontId="0" fillId="0" borderId="59" xfId="0" applyNumberFormat="1" applyBorder="1" applyAlignment="1" applyProtection="1">
      <alignment horizontal="right" vertical="center"/>
    </xf>
    <xf numFmtId="2" fontId="0" fillId="0" borderId="55" xfId="0" applyNumberFormat="1" applyBorder="1" applyAlignment="1" applyProtection="1">
      <alignment horizontal="right" vertical="center"/>
      <protection locked="0"/>
    </xf>
    <xf numFmtId="2" fontId="0" fillId="0" borderId="56" xfId="0" applyNumberFormat="1" applyBorder="1" applyAlignment="1" applyProtection="1">
      <alignment horizontal="right" vertical="center"/>
      <protection locked="0"/>
    </xf>
    <xf numFmtId="1" fontId="0" fillId="0" borderId="56" xfId="0" applyNumberFormat="1" applyBorder="1" applyAlignment="1" applyProtection="1">
      <alignment horizontal="right" vertical="center"/>
      <protection locked="0"/>
    </xf>
    <xf numFmtId="1" fontId="0" fillId="0" borderId="63" xfId="0" applyNumberFormat="1" applyBorder="1" applyAlignment="1" applyProtection="1">
      <alignment horizontal="right" vertical="center"/>
      <protection locked="0"/>
    </xf>
    <xf numFmtId="2" fontId="2" fillId="0" borderId="60" xfId="0" applyNumberFormat="1" applyFont="1" applyBorder="1" applyAlignment="1" applyProtection="1">
      <alignment horizontal="right" vertical="center"/>
    </xf>
    <xf numFmtId="0" fontId="0" fillId="0" borderId="56" xfId="0" applyBorder="1"/>
    <xf numFmtId="1" fontId="0" fillId="0" borderId="63" xfId="0" applyNumberFormat="1" applyBorder="1" applyAlignment="1" applyProtection="1">
      <alignment horizontal="right" vertical="center"/>
    </xf>
    <xf numFmtId="2" fontId="2" fillId="0" borderId="64" xfId="0" applyNumberFormat="1" applyFont="1" applyBorder="1" applyAlignment="1" applyProtection="1">
      <alignment horizontal="right" vertical="center"/>
    </xf>
    <xf numFmtId="2" fontId="0" fillId="0" borderId="32" xfId="0" applyNumberFormat="1" applyBorder="1" applyAlignment="1" applyProtection="1">
      <alignment horizontal="right" vertical="center"/>
      <protection locked="0"/>
    </xf>
    <xf numFmtId="1" fontId="0" fillId="0" borderId="32" xfId="0" applyNumberFormat="1" applyBorder="1" applyAlignment="1" applyProtection="1">
      <alignment horizontal="right" vertical="center"/>
      <protection locked="0"/>
    </xf>
    <xf numFmtId="2" fontId="0" fillId="0" borderId="32" xfId="0" applyNumberFormat="1" applyBorder="1" applyAlignment="1" applyProtection="1">
      <alignment horizontal="right" vertical="center"/>
    </xf>
    <xf numFmtId="164" fontId="0" fillId="0" borderId="32" xfId="0" applyNumberFormat="1" applyBorder="1" applyAlignment="1" applyProtection="1">
      <alignment horizontal="right" vertical="center"/>
    </xf>
    <xf numFmtId="1" fontId="0" fillId="0" borderId="32" xfId="0" applyNumberFormat="1" applyBorder="1" applyAlignment="1" applyProtection="1">
      <alignment horizontal="right" vertical="center"/>
    </xf>
    <xf numFmtId="2" fontId="2" fillId="0" borderId="32" xfId="0" applyNumberFormat="1" applyFont="1" applyBorder="1" applyAlignment="1" applyProtection="1">
      <alignment horizontal="right" vertical="center"/>
    </xf>
    <xf numFmtId="0" fontId="0" fillId="0" borderId="7" xfId="0" applyBorder="1" applyAlignment="1" applyProtection="1">
      <alignment horizontal="center"/>
      <protection locked="0"/>
    </xf>
    <xf numFmtId="0" fontId="5" fillId="2" borderId="18" xfId="0" applyNumberFormat="1" applyFont="1" applyFill="1" applyBorder="1" applyAlignment="1" applyProtection="1">
      <alignment horizontal="left" wrapText="1"/>
    </xf>
    <xf numFmtId="49" fontId="8" fillId="2" borderId="18" xfId="0" applyNumberFormat="1" applyFont="1" applyFill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 wrapText="1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  <xf numFmtId="49" fontId="6" fillId="2" borderId="27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>
      <alignment horizontal="center"/>
    </xf>
    <xf numFmtId="49" fontId="4" fillId="2" borderId="29" xfId="0" applyNumberFormat="1" applyFont="1" applyFill="1" applyBorder="1" applyAlignment="1" applyProtection="1">
      <alignment horizontal="center" wrapText="1"/>
    </xf>
    <xf numFmtId="49" fontId="4" fillId="2" borderId="27" xfId="0" applyNumberFormat="1" applyFont="1" applyFill="1" applyBorder="1" applyAlignment="1" applyProtection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W72"/>
  <sheetViews>
    <sheetView tabSelected="1" zoomScale="130" zoomScaleNormal="130" zoomScaleSheetLayoutView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X5" sqref="X5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customWidth="1"/>
    <col min="4" max="4" width="3.5703125" style="41" customWidth="1"/>
    <col min="5" max="5" width="6.42578125" style="4" customWidth="1"/>
    <col min="6" max="6" width="7.28515625" style="4" customWidth="1"/>
    <col min="7" max="8" width="3.85546875" style="12" hidden="1" customWidth="1"/>
    <col min="9" max="9" width="1.7109375" style="12" hidden="1" customWidth="1"/>
    <col min="10" max="10" width="0.7109375" style="12" hidden="1" customWidth="1"/>
    <col min="11" max="11" width="11.85546875" style="12" customWidth="1"/>
    <col min="12" max="12" width="7.5703125" style="4" bestFit="1" customWidth="1"/>
    <col min="13" max="13" width="6.85546875" style="4" customWidth="1"/>
    <col min="14" max="14" width="7.28515625" style="4" hidden="1" customWidth="1"/>
    <col min="15" max="15" width="9.7109375" style="4" customWidth="1"/>
    <col min="16" max="16" width="6.42578125" style="4" customWidth="1"/>
    <col min="17" max="17" width="5.5703125" style="4" customWidth="1"/>
    <col min="18" max="22" width="5.5703125" style="4" hidden="1" customWidth="1"/>
    <col min="23" max="23" width="3.85546875" style="4" customWidth="1"/>
    <col min="24" max="24" width="2.28515625" style="4" customWidth="1"/>
    <col min="25" max="25" width="2.85546875" style="4" customWidth="1"/>
    <col min="26" max="26" width="2.28515625" style="4" customWidth="1"/>
    <col min="27" max="27" width="3.5703125" style="4" customWidth="1"/>
    <col min="28" max="28" width="9" style="4" customWidth="1"/>
    <col min="29" max="29" width="4.5703125" style="4" bestFit="1" customWidth="1"/>
    <col min="30" max="30" width="4.28515625" style="4" customWidth="1"/>
    <col min="31" max="31" width="7" style="3" bestFit="1" customWidth="1"/>
    <col min="32" max="32" width="6.28515625" customWidth="1"/>
    <col min="33" max="34" width="5.5703125" hidden="1" customWidth="1"/>
    <col min="35" max="35" width="5.5703125" style="4" hidden="1" customWidth="1"/>
    <col min="36" max="36" width="3.85546875" customWidth="1"/>
    <col min="37" max="37" width="2.85546875" customWidth="1"/>
    <col min="38" max="38" width="2.28515625" customWidth="1"/>
    <col min="39" max="39" width="2.7109375" customWidth="1"/>
    <col min="40" max="40" width="3.5703125" customWidth="1"/>
    <col min="41" max="41" width="6.5703125" style="4"/>
    <col min="42" max="42" width="4.5703125" style="4" bestFit="1" customWidth="1"/>
    <col min="43" max="43" width="4.28515625" bestFit="1" customWidth="1"/>
    <col min="45" max="45" width="8" hidden="1" customWidth="1"/>
    <col min="46" max="47" width="5.5703125" hidden="1" customWidth="1"/>
    <col min="48" max="48" width="4.85546875" hidden="1" customWidth="1"/>
    <col min="49" max="49" width="2.7109375" hidden="1" customWidth="1"/>
    <col min="50" max="50" width="2.28515625" hidden="1" customWidth="1"/>
    <col min="51" max="51" width="3.140625" hidden="1" customWidth="1"/>
    <col min="52" max="52" width="3.5703125" hidden="1" customWidth="1"/>
    <col min="53" max="53" width="7.42578125" style="4" hidden="1" customWidth="1"/>
    <col min="54" max="54" width="4.5703125" style="4" hidden="1" customWidth="1"/>
    <col min="55" max="55" width="4.28515625" hidden="1" customWidth="1"/>
    <col min="56" max="56" width="0" hidden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hidden="1" customWidth="1"/>
    <col min="69" max="71" width="5.5703125" hidden="1" customWidth="1"/>
    <col min="72" max="72" width="3.85546875" hidden="1" customWidth="1"/>
    <col min="73" max="75" width="2.28515625" hidden="1" customWidth="1"/>
    <col min="76" max="76" width="3.5703125" hidden="1" customWidth="1"/>
    <col min="77" max="77" width="6.5703125" style="4" hidden="1" customWidth="1"/>
    <col min="78" max="78" width="4.5703125" style="4" hidden="1" customWidth="1"/>
    <col min="79" max="79" width="4.28515625" hidden="1" customWidth="1"/>
    <col min="80" max="80" width="6.7109375" hidden="1" customWidth="1"/>
    <col min="81" max="81" width="8" customWidth="1"/>
    <col min="82" max="82" width="6.140625" customWidth="1"/>
    <col min="83" max="83" width="4.140625" customWidth="1"/>
    <col min="84" max="85" width="2.85546875" customWidth="1"/>
    <col min="86" max="86" width="3" customWidth="1"/>
    <col min="87" max="87" width="3.7109375" customWidth="1"/>
    <col min="88" max="88" width="6.7109375" style="4" customWidth="1"/>
    <col min="89" max="89" width="4.28515625" style="4" customWidth="1"/>
    <col min="90" max="90" width="4.5703125" customWidth="1"/>
    <col min="91" max="91" width="6.7109375" customWidth="1"/>
    <col min="92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79" bestFit="1" customWidth="1"/>
  </cols>
  <sheetData>
    <row r="1" spans="1:283" ht="71.25" customHeight="1" thickTop="1" x14ac:dyDescent="0.25">
      <c r="A1" s="202" t="s">
        <v>105</v>
      </c>
      <c r="B1" s="203"/>
      <c r="C1" s="203"/>
      <c r="D1" s="203"/>
      <c r="E1" s="203"/>
      <c r="F1" s="203"/>
      <c r="G1" s="19" t="s">
        <v>67</v>
      </c>
      <c r="H1" s="20" t="s">
        <v>68</v>
      </c>
      <c r="I1" s="204" t="s">
        <v>30</v>
      </c>
      <c r="J1" s="205"/>
      <c r="K1" s="196" t="s">
        <v>96</v>
      </c>
      <c r="L1" s="206"/>
      <c r="M1" s="206"/>
      <c r="N1" s="206"/>
      <c r="O1" s="207"/>
      <c r="P1" s="198" t="s">
        <v>108</v>
      </c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3" t="s">
        <v>107</v>
      </c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3" t="s">
        <v>102</v>
      </c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6" t="s">
        <v>84</v>
      </c>
      <c r="BF1" s="197"/>
      <c r="BG1" s="197"/>
      <c r="BH1" s="197"/>
      <c r="BI1" s="197"/>
      <c r="BJ1" s="197"/>
      <c r="BK1" s="197"/>
      <c r="BL1" s="197"/>
      <c r="BM1" s="197"/>
      <c r="BN1" s="197"/>
      <c r="BO1" s="193"/>
      <c r="BP1" s="198" t="s">
        <v>103</v>
      </c>
      <c r="BQ1" s="194"/>
      <c r="BR1" s="194"/>
      <c r="BS1" s="194"/>
      <c r="BT1" s="194"/>
      <c r="BU1" s="194"/>
      <c r="BV1" s="194"/>
      <c r="BW1" s="194"/>
      <c r="BX1" s="194"/>
      <c r="BY1" s="194"/>
      <c r="BZ1" s="194"/>
      <c r="CA1" s="194"/>
      <c r="CB1" s="194"/>
      <c r="CC1" s="199" t="s">
        <v>106</v>
      </c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1" t="s">
        <v>97</v>
      </c>
      <c r="CO1" s="192"/>
      <c r="CP1" s="192"/>
      <c r="CQ1" s="192"/>
      <c r="CR1" s="192"/>
      <c r="CS1" s="192"/>
      <c r="CT1" s="192"/>
      <c r="CU1" s="192"/>
      <c r="CV1" s="192"/>
      <c r="CW1" s="192"/>
      <c r="CX1" s="192"/>
      <c r="CY1" s="192" t="s">
        <v>2</v>
      </c>
      <c r="CZ1" s="192"/>
      <c r="DA1" s="192"/>
      <c r="DB1" s="192"/>
      <c r="DC1" s="192"/>
      <c r="DD1" s="192"/>
      <c r="DE1" s="192"/>
      <c r="DF1" s="192"/>
      <c r="DG1" s="192"/>
      <c r="DH1" s="192"/>
      <c r="DI1" s="192"/>
      <c r="DJ1" s="192" t="s">
        <v>3</v>
      </c>
      <c r="DK1" s="192"/>
      <c r="DL1" s="192"/>
      <c r="DM1" s="192"/>
      <c r="DN1" s="192"/>
      <c r="DO1" s="192"/>
      <c r="DP1" s="192"/>
      <c r="DQ1" s="192"/>
      <c r="DR1" s="192"/>
      <c r="DS1" s="192"/>
      <c r="DT1" s="192"/>
      <c r="DU1" s="192" t="s">
        <v>4</v>
      </c>
      <c r="DV1" s="192"/>
      <c r="DW1" s="192"/>
      <c r="DX1" s="192"/>
      <c r="DY1" s="192"/>
      <c r="DZ1" s="192"/>
      <c r="EA1" s="192"/>
      <c r="EB1" s="192"/>
      <c r="EC1" s="192"/>
      <c r="ED1" s="192"/>
      <c r="EE1" s="192"/>
      <c r="EF1" s="192" t="s">
        <v>5</v>
      </c>
      <c r="EG1" s="192"/>
      <c r="EH1" s="192"/>
      <c r="EI1" s="192"/>
      <c r="EJ1" s="192"/>
      <c r="EK1" s="192"/>
      <c r="EL1" s="192"/>
      <c r="EM1" s="192"/>
      <c r="EN1" s="192"/>
      <c r="EO1" s="192"/>
      <c r="EP1" s="192"/>
      <c r="EQ1" s="192" t="s">
        <v>6</v>
      </c>
      <c r="ER1" s="192"/>
      <c r="ES1" s="192"/>
      <c r="ET1" s="192"/>
      <c r="EU1" s="192"/>
      <c r="EV1" s="192"/>
      <c r="EW1" s="192"/>
      <c r="EX1" s="192"/>
      <c r="EY1" s="192"/>
      <c r="EZ1" s="192"/>
      <c r="FA1" s="192"/>
      <c r="FB1" s="192" t="s">
        <v>7</v>
      </c>
      <c r="FC1" s="192"/>
      <c r="FD1" s="192"/>
      <c r="FE1" s="192"/>
      <c r="FF1" s="192"/>
      <c r="FG1" s="192"/>
      <c r="FH1" s="192"/>
      <c r="FI1" s="192"/>
      <c r="FJ1" s="192"/>
      <c r="FK1" s="192"/>
      <c r="FL1" s="192"/>
      <c r="FM1" s="192" t="s">
        <v>8</v>
      </c>
      <c r="FN1" s="192"/>
      <c r="FO1" s="192"/>
      <c r="FP1" s="192"/>
      <c r="FQ1" s="192"/>
      <c r="FR1" s="192"/>
      <c r="FS1" s="192"/>
      <c r="FT1" s="192"/>
      <c r="FU1" s="192"/>
      <c r="FV1" s="192"/>
      <c r="FW1" s="192"/>
      <c r="FX1" s="192" t="s">
        <v>9</v>
      </c>
      <c r="FY1" s="192"/>
      <c r="FZ1" s="192"/>
      <c r="GA1" s="192"/>
      <c r="GB1" s="192"/>
      <c r="GC1" s="192"/>
      <c r="GD1" s="192"/>
      <c r="GE1" s="192"/>
      <c r="GF1" s="192"/>
      <c r="GG1" s="192"/>
      <c r="GH1" s="192"/>
      <c r="GI1" s="192" t="s">
        <v>10</v>
      </c>
      <c r="GJ1" s="192"/>
      <c r="GK1" s="192"/>
      <c r="GL1" s="192"/>
      <c r="GM1" s="192"/>
      <c r="GN1" s="192"/>
      <c r="GO1" s="192"/>
      <c r="GP1" s="192"/>
      <c r="GQ1" s="192"/>
      <c r="GR1" s="192"/>
      <c r="GS1" s="192"/>
      <c r="GT1" s="192" t="s">
        <v>11</v>
      </c>
      <c r="GU1" s="192"/>
      <c r="GV1" s="192"/>
      <c r="GW1" s="192"/>
      <c r="GX1" s="192"/>
      <c r="GY1" s="192"/>
      <c r="GZ1" s="192"/>
      <c r="HA1" s="192"/>
      <c r="HB1" s="192"/>
      <c r="HC1" s="192"/>
      <c r="HD1" s="192"/>
      <c r="HE1" s="192" t="s">
        <v>12</v>
      </c>
      <c r="HF1" s="192"/>
      <c r="HG1" s="192"/>
      <c r="HH1" s="192"/>
      <c r="HI1" s="192"/>
      <c r="HJ1" s="192"/>
      <c r="HK1" s="192"/>
      <c r="HL1" s="192"/>
      <c r="HM1" s="192"/>
      <c r="HN1" s="192"/>
      <c r="HO1" s="192"/>
      <c r="HP1" s="192" t="s">
        <v>13</v>
      </c>
      <c r="HQ1" s="192"/>
      <c r="HR1" s="192"/>
      <c r="HS1" s="192"/>
      <c r="HT1" s="192"/>
      <c r="HU1" s="192"/>
      <c r="HV1" s="192"/>
      <c r="HW1" s="192"/>
      <c r="HX1" s="192"/>
      <c r="HY1" s="192"/>
      <c r="HZ1" s="192"/>
      <c r="IA1" s="192" t="s">
        <v>14</v>
      </c>
      <c r="IB1" s="192"/>
      <c r="IC1" s="192"/>
      <c r="ID1" s="192"/>
      <c r="IE1" s="192"/>
      <c r="IF1" s="192"/>
      <c r="IG1" s="192"/>
      <c r="IH1" s="192"/>
      <c r="II1" s="192"/>
      <c r="IJ1" s="192"/>
      <c r="IK1" s="195"/>
      <c r="IL1" s="77"/>
    </row>
    <row r="2" spans="1:283" ht="53.25" customHeight="1" thickBot="1" x14ac:dyDescent="0.25">
      <c r="A2" s="46" t="s">
        <v>83</v>
      </c>
      <c r="B2" s="47" t="s">
        <v>82</v>
      </c>
      <c r="C2" s="191" t="s">
        <v>109</v>
      </c>
      <c r="D2" s="190" t="s">
        <v>1</v>
      </c>
      <c r="E2" s="47" t="s">
        <v>0</v>
      </c>
      <c r="F2" s="48" t="s">
        <v>88</v>
      </c>
      <c r="G2" s="49" t="s">
        <v>54</v>
      </c>
      <c r="H2" s="50" t="s">
        <v>54</v>
      </c>
      <c r="I2" s="51" t="s">
        <v>65</v>
      </c>
      <c r="J2" s="52" t="s">
        <v>66</v>
      </c>
      <c r="K2" s="46" t="s">
        <v>51</v>
      </c>
      <c r="L2" s="47" t="s">
        <v>90</v>
      </c>
      <c r="M2" s="47" t="s">
        <v>49</v>
      </c>
      <c r="N2" s="47" t="s">
        <v>50</v>
      </c>
      <c r="O2" s="48" t="s">
        <v>48</v>
      </c>
      <c r="P2" s="46" t="s">
        <v>32</v>
      </c>
      <c r="Q2" s="47" t="s">
        <v>33</v>
      </c>
      <c r="R2" s="47" t="s">
        <v>34</v>
      </c>
      <c r="S2" s="47" t="s">
        <v>35</v>
      </c>
      <c r="T2" s="47" t="s">
        <v>36</v>
      </c>
      <c r="U2" s="47" t="s">
        <v>37</v>
      </c>
      <c r="V2" s="47" t="s">
        <v>38</v>
      </c>
      <c r="W2" s="47" t="s">
        <v>31</v>
      </c>
      <c r="X2" s="47" t="s">
        <v>39</v>
      </c>
      <c r="Y2" s="47" t="s">
        <v>98</v>
      </c>
      <c r="Z2" s="47" t="s">
        <v>94</v>
      </c>
      <c r="AA2" s="53" t="s">
        <v>42</v>
      </c>
      <c r="AB2" s="47" t="s">
        <v>43</v>
      </c>
      <c r="AC2" s="47" t="s">
        <v>31</v>
      </c>
      <c r="AD2" s="47" t="s">
        <v>44</v>
      </c>
      <c r="AE2" s="48" t="s">
        <v>45</v>
      </c>
      <c r="AF2" s="47" t="s">
        <v>32</v>
      </c>
      <c r="AG2" s="47" t="s">
        <v>33</v>
      </c>
      <c r="AH2" s="47" t="s">
        <v>34</v>
      </c>
      <c r="AI2" s="47" t="s">
        <v>35</v>
      </c>
      <c r="AJ2" s="47" t="s">
        <v>31</v>
      </c>
      <c r="AK2" s="47" t="s">
        <v>39</v>
      </c>
      <c r="AL2" s="47" t="s">
        <v>98</v>
      </c>
      <c r="AM2" s="47" t="s">
        <v>94</v>
      </c>
      <c r="AN2" s="53" t="s">
        <v>42</v>
      </c>
      <c r="AO2" s="47" t="s">
        <v>43</v>
      </c>
      <c r="AP2" s="47" t="s">
        <v>31</v>
      </c>
      <c r="AQ2" s="47" t="s">
        <v>44</v>
      </c>
      <c r="AR2" s="48" t="s">
        <v>45</v>
      </c>
      <c r="AS2" s="47" t="s">
        <v>87</v>
      </c>
      <c r="AT2" s="47" t="s">
        <v>33</v>
      </c>
      <c r="AU2" s="47" t="s">
        <v>34</v>
      </c>
      <c r="AV2" s="47" t="s">
        <v>31</v>
      </c>
      <c r="AW2" s="47" t="s">
        <v>39</v>
      </c>
      <c r="AX2" s="47" t="s">
        <v>98</v>
      </c>
      <c r="AY2" s="47" t="s">
        <v>94</v>
      </c>
      <c r="AZ2" s="53" t="s">
        <v>42</v>
      </c>
      <c r="BA2" s="47" t="s">
        <v>43</v>
      </c>
      <c r="BB2" s="47" t="s">
        <v>31</v>
      </c>
      <c r="BC2" s="47" t="s">
        <v>44</v>
      </c>
      <c r="BD2" s="48" t="s">
        <v>45</v>
      </c>
      <c r="BE2" s="42" t="s">
        <v>84</v>
      </c>
      <c r="BF2" s="42" t="s">
        <v>32</v>
      </c>
      <c r="BG2" s="42" t="s">
        <v>31</v>
      </c>
      <c r="BH2" s="42" t="s">
        <v>39</v>
      </c>
      <c r="BI2" s="42" t="s">
        <v>40</v>
      </c>
      <c r="BJ2" s="42" t="s">
        <v>41</v>
      </c>
      <c r="BK2" s="44" t="s">
        <v>42</v>
      </c>
      <c r="BL2" s="47" t="s">
        <v>43</v>
      </c>
      <c r="BM2" s="47" t="s">
        <v>47</v>
      </c>
      <c r="BN2" s="47" t="s">
        <v>44</v>
      </c>
      <c r="BO2" s="48" t="s">
        <v>45</v>
      </c>
      <c r="BP2" s="46" t="s">
        <v>87</v>
      </c>
      <c r="BQ2" s="47" t="s">
        <v>33</v>
      </c>
      <c r="BR2" s="47" t="s">
        <v>34</v>
      </c>
      <c r="BS2" s="47" t="s">
        <v>35</v>
      </c>
      <c r="BT2" s="47" t="s">
        <v>31</v>
      </c>
      <c r="BU2" s="47" t="s">
        <v>39</v>
      </c>
      <c r="BV2" s="47" t="s">
        <v>98</v>
      </c>
      <c r="BW2" s="47" t="s">
        <v>94</v>
      </c>
      <c r="BX2" s="53" t="s">
        <v>42</v>
      </c>
      <c r="BY2" s="47" t="s">
        <v>43</v>
      </c>
      <c r="BZ2" s="47" t="s">
        <v>31</v>
      </c>
      <c r="CA2" s="47" t="s">
        <v>44</v>
      </c>
      <c r="CB2" s="48" t="s">
        <v>45</v>
      </c>
      <c r="CC2" s="68" t="s">
        <v>32</v>
      </c>
      <c r="CD2" s="66" t="s">
        <v>33</v>
      </c>
      <c r="CE2" s="66" t="s">
        <v>31</v>
      </c>
      <c r="CF2" s="66" t="s">
        <v>39</v>
      </c>
      <c r="CG2" s="66" t="s">
        <v>98</v>
      </c>
      <c r="CH2" s="66" t="s">
        <v>94</v>
      </c>
      <c r="CI2" s="69" t="s">
        <v>42</v>
      </c>
      <c r="CJ2" s="70" t="s">
        <v>43</v>
      </c>
      <c r="CK2" s="66" t="s">
        <v>31</v>
      </c>
      <c r="CL2" s="66" t="s">
        <v>44</v>
      </c>
      <c r="CM2" s="67" t="s">
        <v>45</v>
      </c>
      <c r="CN2" s="54" t="s">
        <v>32</v>
      </c>
      <c r="CO2" s="54" t="s">
        <v>33</v>
      </c>
      <c r="CP2" s="54" t="s">
        <v>31</v>
      </c>
      <c r="CQ2" s="54" t="s">
        <v>39</v>
      </c>
      <c r="CR2" s="54" t="s">
        <v>40</v>
      </c>
      <c r="CS2" s="54" t="s">
        <v>41</v>
      </c>
      <c r="CT2" s="54" t="s">
        <v>42</v>
      </c>
      <c r="CU2" s="55" t="s">
        <v>43</v>
      </c>
      <c r="CV2" s="54" t="s">
        <v>47</v>
      </c>
      <c r="CW2" s="54" t="s">
        <v>44</v>
      </c>
      <c r="CX2" s="56" t="s">
        <v>45</v>
      </c>
      <c r="CY2" s="57" t="s">
        <v>32</v>
      </c>
      <c r="CZ2" s="54" t="s">
        <v>33</v>
      </c>
      <c r="DA2" s="54" t="s">
        <v>31</v>
      </c>
      <c r="DB2" s="54" t="s">
        <v>39</v>
      </c>
      <c r="DC2" s="54" t="s">
        <v>40</v>
      </c>
      <c r="DD2" s="54" t="s">
        <v>41</v>
      </c>
      <c r="DE2" s="54" t="s">
        <v>42</v>
      </c>
      <c r="DF2" s="55" t="s">
        <v>43</v>
      </c>
      <c r="DG2" s="54" t="s">
        <v>47</v>
      </c>
      <c r="DH2" s="54" t="s">
        <v>44</v>
      </c>
      <c r="DI2" s="56" t="s">
        <v>45</v>
      </c>
      <c r="DJ2" s="57" t="s">
        <v>32</v>
      </c>
      <c r="DK2" s="54" t="s">
        <v>33</v>
      </c>
      <c r="DL2" s="54" t="s">
        <v>31</v>
      </c>
      <c r="DM2" s="54" t="s">
        <v>39</v>
      </c>
      <c r="DN2" s="54" t="s">
        <v>40</v>
      </c>
      <c r="DO2" s="54" t="s">
        <v>41</v>
      </c>
      <c r="DP2" s="54" t="s">
        <v>42</v>
      </c>
      <c r="DQ2" s="55" t="s">
        <v>43</v>
      </c>
      <c r="DR2" s="54" t="s">
        <v>47</v>
      </c>
      <c r="DS2" s="54" t="s">
        <v>44</v>
      </c>
      <c r="DT2" s="56" t="s">
        <v>45</v>
      </c>
      <c r="DU2" s="57" t="s">
        <v>32</v>
      </c>
      <c r="DV2" s="54" t="s">
        <v>33</v>
      </c>
      <c r="DW2" s="54" t="s">
        <v>31</v>
      </c>
      <c r="DX2" s="54" t="s">
        <v>39</v>
      </c>
      <c r="DY2" s="54" t="s">
        <v>40</v>
      </c>
      <c r="DZ2" s="54" t="s">
        <v>41</v>
      </c>
      <c r="EA2" s="54" t="s">
        <v>42</v>
      </c>
      <c r="EB2" s="55" t="s">
        <v>43</v>
      </c>
      <c r="EC2" s="54" t="s">
        <v>47</v>
      </c>
      <c r="ED2" s="54" t="s">
        <v>44</v>
      </c>
      <c r="EE2" s="56" t="s">
        <v>45</v>
      </c>
      <c r="EF2" s="57" t="s">
        <v>32</v>
      </c>
      <c r="EG2" s="54" t="s">
        <v>33</v>
      </c>
      <c r="EH2" s="54" t="s">
        <v>31</v>
      </c>
      <c r="EI2" s="54" t="s">
        <v>39</v>
      </c>
      <c r="EJ2" s="54" t="s">
        <v>40</v>
      </c>
      <c r="EK2" s="54" t="s">
        <v>41</v>
      </c>
      <c r="EL2" s="54" t="s">
        <v>42</v>
      </c>
      <c r="EM2" s="55" t="s">
        <v>43</v>
      </c>
      <c r="EN2" s="54" t="s">
        <v>47</v>
      </c>
      <c r="EO2" s="54" t="s">
        <v>44</v>
      </c>
      <c r="EP2" s="56" t="s">
        <v>45</v>
      </c>
      <c r="EQ2" s="57" t="s">
        <v>32</v>
      </c>
      <c r="ER2" s="54" t="s">
        <v>33</v>
      </c>
      <c r="ES2" s="54" t="s">
        <v>31</v>
      </c>
      <c r="ET2" s="54" t="s">
        <v>39</v>
      </c>
      <c r="EU2" s="54" t="s">
        <v>40</v>
      </c>
      <c r="EV2" s="54" t="s">
        <v>41</v>
      </c>
      <c r="EW2" s="54" t="s">
        <v>42</v>
      </c>
      <c r="EX2" s="55" t="s">
        <v>43</v>
      </c>
      <c r="EY2" s="54" t="s">
        <v>47</v>
      </c>
      <c r="EZ2" s="54" t="s">
        <v>44</v>
      </c>
      <c r="FA2" s="56" t="s">
        <v>45</v>
      </c>
      <c r="FB2" s="57" t="s">
        <v>32</v>
      </c>
      <c r="FC2" s="54" t="s">
        <v>33</v>
      </c>
      <c r="FD2" s="54" t="s">
        <v>31</v>
      </c>
      <c r="FE2" s="54" t="s">
        <v>39</v>
      </c>
      <c r="FF2" s="54" t="s">
        <v>40</v>
      </c>
      <c r="FG2" s="54" t="s">
        <v>41</v>
      </c>
      <c r="FH2" s="54" t="s">
        <v>42</v>
      </c>
      <c r="FI2" s="55" t="s">
        <v>43</v>
      </c>
      <c r="FJ2" s="54" t="s">
        <v>47</v>
      </c>
      <c r="FK2" s="54" t="s">
        <v>44</v>
      </c>
      <c r="FL2" s="56" t="s">
        <v>45</v>
      </c>
      <c r="FM2" s="57" t="s">
        <v>32</v>
      </c>
      <c r="FN2" s="54" t="s">
        <v>33</v>
      </c>
      <c r="FO2" s="54" t="s">
        <v>31</v>
      </c>
      <c r="FP2" s="54" t="s">
        <v>39</v>
      </c>
      <c r="FQ2" s="54" t="s">
        <v>40</v>
      </c>
      <c r="FR2" s="54" t="s">
        <v>41</v>
      </c>
      <c r="FS2" s="54" t="s">
        <v>42</v>
      </c>
      <c r="FT2" s="55" t="s">
        <v>43</v>
      </c>
      <c r="FU2" s="54" t="s">
        <v>47</v>
      </c>
      <c r="FV2" s="54" t="s">
        <v>44</v>
      </c>
      <c r="FW2" s="56" t="s">
        <v>45</v>
      </c>
      <c r="FX2" s="57" t="s">
        <v>32</v>
      </c>
      <c r="FY2" s="54" t="s">
        <v>33</v>
      </c>
      <c r="FZ2" s="54" t="s">
        <v>31</v>
      </c>
      <c r="GA2" s="54" t="s">
        <v>39</v>
      </c>
      <c r="GB2" s="54" t="s">
        <v>40</v>
      </c>
      <c r="GC2" s="54" t="s">
        <v>41</v>
      </c>
      <c r="GD2" s="54" t="s">
        <v>42</v>
      </c>
      <c r="GE2" s="55" t="s">
        <v>43</v>
      </c>
      <c r="GF2" s="54" t="s">
        <v>47</v>
      </c>
      <c r="GG2" s="54" t="s">
        <v>44</v>
      </c>
      <c r="GH2" s="56" t="s">
        <v>45</v>
      </c>
      <c r="GI2" s="57" t="s">
        <v>32</v>
      </c>
      <c r="GJ2" s="54" t="s">
        <v>33</v>
      </c>
      <c r="GK2" s="54" t="s">
        <v>31</v>
      </c>
      <c r="GL2" s="54" t="s">
        <v>39</v>
      </c>
      <c r="GM2" s="54" t="s">
        <v>40</v>
      </c>
      <c r="GN2" s="54" t="s">
        <v>41</v>
      </c>
      <c r="GO2" s="54" t="s">
        <v>42</v>
      </c>
      <c r="GP2" s="55" t="s">
        <v>43</v>
      </c>
      <c r="GQ2" s="54" t="s">
        <v>47</v>
      </c>
      <c r="GR2" s="54" t="s">
        <v>44</v>
      </c>
      <c r="GS2" s="56" t="s">
        <v>45</v>
      </c>
      <c r="GT2" s="57" t="s">
        <v>32</v>
      </c>
      <c r="GU2" s="54" t="s">
        <v>33</v>
      </c>
      <c r="GV2" s="54" t="s">
        <v>31</v>
      </c>
      <c r="GW2" s="54" t="s">
        <v>39</v>
      </c>
      <c r="GX2" s="54" t="s">
        <v>40</v>
      </c>
      <c r="GY2" s="54" t="s">
        <v>41</v>
      </c>
      <c r="GZ2" s="54" t="s">
        <v>42</v>
      </c>
      <c r="HA2" s="55" t="s">
        <v>43</v>
      </c>
      <c r="HB2" s="54" t="s">
        <v>47</v>
      </c>
      <c r="HC2" s="54" t="s">
        <v>44</v>
      </c>
      <c r="HD2" s="56" t="s">
        <v>45</v>
      </c>
      <c r="HE2" s="57" t="s">
        <v>32</v>
      </c>
      <c r="HF2" s="54" t="s">
        <v>33</v>
      </c>
      <c r="HG2" s="54" t="s">
        <v>31</v>
      </c>
      <c r="HH2" s="54" t="s">
        <v>39</v>
      </c>
      <c r="HI2" s="54" t="s">
        <v>40</v>
      </c>
      <c r="HJ2" s="54" t="s">
        <v>41</v>
      </c>
      <c r="HK2" s="54" t="s">
        <v>42</v>
      </c>
      <c r="HL2" s="55" t="s">
        <v>43</v>
      </c>
      <c r="HM2" s="54" t="s">
        <v>47</v>
      </c>
      <c r="HN2" s="54" t="s">
        <v>44</v>
      </c>
      <c r="HO2" s="56" t="s">
        <v>45</v>
      </c>
      <c r="HP2" s="57" t="s">
        <v>32</v>
      </c>
      <c r="HQ2" s="54" t="s">
        <v>33</v>
      </c>
      <c r="HR2" s="54" t="s">
        <v>31</v>
      </c>
      <c r="HS2" s="54" t="s">
        <v>39</v>
      </c>
      <c r="HT2" s="54" t="s">
        <v>40</v>
      </c>
      <c r="HU2" s="54" t="s">
        <v>41</v>
      </c>
      <c r="HV2" s="54" t="s">
        <v>42</v>
      </c>
      <c r="HW2" s="55" t="s">
        <v>43</v>
      </c>
      <c r="HX2" s="54" t="s">
        <v>47</v>
      </c>
      <c r="HY2" s="54" t="s">
        <v>44</v>
      </c>
      <c r="HZ2" s="56" t="s">
        <v>45</v>
      </c>
      <c r="IA2" s="57" t="s">
        <v>32</v>
      </c>
      <c r="IB2" s="54" t="s">
        <v>33</v>
      </c>
      <c r="IC2" s="54" t="s">
        <v>31</v>
      </c>
      <c r="ID2" s="54" t="s">
        <v>39</v>
      </c>
      <c r="IE2" s="54" t="s">
        <v>40</v>
      </c>
      <c r="IF2" s="54" t="s">
        <v>41</v>
      </c>
      <c r="IG2" s="54" t="s">
        <v>42</v>
      </c>
      <c r="IH2" s="55" t="s">
        <v>43</v>
      </c>
      <c r="II2" s="54" t="s">
        <v>47</v>
      </c>
      <c r="IJ2" s="54" t="s">
        <v>44</v>
      </c>
      <c r="IK2" s="54" t="s">
        <v>45</v>
      </c>
      <c r="IL2" s="77"/>
    </row>
    <row r="3" spans="1:283" ht="12.75" customHeight="1" x14ac:dyDescent="0.2">
      <c r="A3" s="33"/>
      <c r="B3" s="62" t="s">
        <v>114</v>
      </c>
      <c r="C3" s="62" t="s">
        <v>115</v>
      </c>
      <c r="D3" s="63" t="s">
        <v>112</v>
      </c>
      <c r="E3" s="63"/>
      <c r="F3" s="64" t="s">
        <v>116</v>
      </c>
      <c r="G3" s="24" t="str">
        <f>IF(AND(OR($G$2="Y",$H$2="Y"),I3&lt;5,J3&lt;5),IF(AND(I3=#REF!,J3=#REF!),#REF!+1,1),"")</f>
        <v/>
      </c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4" t="str">
        <f>IF(ISNA(VLOOKUP(E3,SortLookup!$A$1:$B$5,2,FALSE))," ",VLOOKUP(E3,SortLookup!$A$1:$B$5,2,FALSE))</f>
        <v xml:space="preserve"> </v>
      </c>
      <c r="J3" s="22" t="str">
        <f>IF(ISNA(VLOOKUP(F3,SortLookup!$A$7:$B$11,2,FALSE))," ",VLOOKUP(F3,SortLookup!$A$7:$B$11,2,FALSE))</f>
        <v xml:space="preserve"> </v>
      </c>
      <c r="K3" s="58">
        <f>L3+M3+O3</f>
        <v>72.3</v>
      </c>
      <c r="L3" s="59">
        <f t="shared" ref="L3:L8" si="0">AB3+AO3+BA3+BL3+BY3+CJ3+CU3+DF3+DQ3+EB3+EM3+EX3+FI3+FT3+GE3+GP3+HA3+HL3+HW3+IH3</f>
        <v>47.3</v>
      </c>
      <c r="M3" s="36">
        <f t="shared" ref="M3:M8" si="1">AD3+AQ3+BC3+BN3+CA3+CL3+CW3+DH3+DS3+ED3+EO3+EZ3+FK3+FV3+GG3+GR3+HC3+HN3+HY3+IJ3</f>
        <v>0</v>
      </c>
      <c r="N3" s="37">
        <f>O3</f>
        <v>25</v>
      </c>
      <c r="O3" s="60">
        <f t="shared" ref="O3:O8" si="2">W3+AJ3+AV3+BG3+BT3+CE3+CP3+DA3+DL3+DW3+EH3+ES3+FD3+FO3+FZ3+GK3+GV3+HG3+HR3+IC3</f>
        <v>25</v>
      </c>
      <c r="P3" s="31">
        <v>5.66</v>
      </c>
      <c r="Q3" s="28">
        <v>6.64</v>
      </c>
      <c r="R3" s="28"/>
      <c r="S3" s="28"/>
      <c r="T3" s="28"/>
      <c r="U3" s="28"/>
      <c r="V3" s="28"/>
      <c r="W3" s="29">
        <v>9</v>
      </c>
      <c r="X3" s="29">
        <v>0</v>
      </c>
      <c r="Y3" s="29">
        <v>0</v>
      </c>
      <c r="Z3" s="29">
        <v>0</v>
      </c>
      <c r="AA3" s="30">
        <v>0</v>
      </c>
      <c r="AB3" s="27">
        <f>P3+Q3+R3+S3+T3+U3+V3</f>
        <v>12.3</v>
      </c>
      <c r="AC3" s="26">
        <f>W3</f>
        <v>9</v>
      </c>
      <c r="AD3" s="23">
        <f>(X3*3)+(Y3*10)+(Z3*5)+(AA3*20)</f>
        <v>0</v>
      </c>
      <c r="AE3" s="45">
        <f>AB3+AC3+AD3</f>
        <v>21.3</v>
      </c>
      <c r="AF3" s="31">
        <v>17.420000000000002</v>
      </c>
      <c r="AG3" s="28"/>
      <c r="AH3" s="28"/>
      <c r="AI3" s="28"/>
      <c r="AJ3" s="29">
        <v>3</v>
      </c>
      <c r="AK3" s="29">
        <v>0</v>
      </c>
      <c r="AL3" s="29">
        <v>0</v>
      </c>
      <c r="AM3" s="29">
        <v>0</v>
      </c>
      <c r="AN3" s="30">
        <v>0</v>
      </c>
      <c r="AO3" s="27">
        <f>AF3+AG3+AH3+AI3</f>
        <v>17.420000000000002</v>
      </c>
      <c r="AP3" s="26">
        <f>AJ3</f>
        <v>3</v>
      </c>
      <c r="AQ3" s="23">
        <f>(AK3*3)+(AL3*10)+(AM3*5)+(AN3*20)</f>
        <v>0</v>
      </c>
      <c r="AR3" s="45">
        <f>AO3+AP3+AQ3</f>
        <v>20.420000000000002</v>
      </c>
      <c r="AS3" s="31"/>
      <c r="AT3" s="28"/>
      <c r="AU3" s="28"/>
      <c r="AV3" s="29"/>
      <c r="AW3" s="29"/>
      <c r="AX3" s="29"/>
      <c r="AY3" s="29"/>
      <c r="AZ3" s="30"/>
      <c r="BA3" s="27">
        <f>AS3+AT3+AU3</f>
        <v>0</v>
      </c>
      <c r="BB3" s="26">
        <f>AV3</f>
        <v>0</v>
      </c>
      <c r="BC3" s="23">
        <f>(AW3*3)+(AX3*10)+(AY3*5)+(AZ3*20)</f>
        <v>0</v>
      </c>
      <c r="BD3" s="45">
        <f>BA3+BB3+BC3</f>
        <v>0</v>
      </c>
      <c r="BE3" s="27"/>
      <c r="BF3" s="43"/>
      <c r="BG3" s="29"/>
      <c r="BH3" s="29"/>
      <c r="BI3" s="29"/>
      <c r="BJ3" s="29"/>
      <c r="BK3" s="30"/>
      <c r="BL3" s="40">
        <f>BE3+BF3</f>
        <v>0</v>
      </c>
      <c r="BM3" s="37">
        <f>BG3/2</f>
        <v>0</v>
      </c>
      <c r="BN3" s="36">
        <f>(BH3*3)+(BI3*5)+(BJ3*5)+(BK3*20)</f>
        <v>0</v>
      </c>
      <c r="BO3" s="35">
        <f>BL3+BM3+BN3</f>
        <v>0</v>
      </c>
      <c r="BP3" s="31"/>
      <c r="BQ3" s="28"/>
      <c r="BR3" s="28"/>
      <c r="BS3" s="28"/>
      <c r="BT3" s="29"/>
      <c r="BU3" s="29"/>
      <c r="BV3" s="29"/>
      <c r="BW3" s="29"/>
      <c r="BX3" s="30"/>
      <c r="BY3" s="27">
        <f>BP3+BQ3+BR3+BS3</f>
        <v>0</v>
      </c>
      <c r="BZ3" s="26">
        <f>BT3</f>
        <v>0</v>
      </c>
      <c r="CA3" s="32">
        <f>(BU3*3)+(BV3*10)+(BW3*5)+(BX3*20)</f>
        <v>0</v>
      </c>
      <c r="CB3" s="71">
        <f>BY3+BZ3+CA3</f>
        <v>0</v>
      </c>
      <c r="CC3" s="31">
        <v>7.84</v>
      </c>
      <c r="CD3" s="28">
        <v>9.74</v>
      </c>
      <c r="CE3" s="29">
        <v>13</v>
      </c>
      <c r="CF3" s="29">
        <v>0</v>
      </c>
      <c r="CG3" s="29">
        <v>0</v>
      </c>
      <c r="CH3" s="29">
        <v>0</v>
      </c>
      <c r="CI3" s="30">
        <v>0</v>
      </c>
      <c r="CJ3" s="27">
        <f>CC3+CD3</f>
        <v>17.579999999999998</v>
      </c>
      <c r="CK3" s="26">
        <f>CE3</f>
        <v>13</v>
      </c>
      <c r="CL3" s="23">
        <f>(CF3*3)+(CG3*10)+(CH3*5)+(CI3*20)</f>
        <v>0</v>
      </c>
      <c r="CM3" s="45">
        <f>CJ3+CK3+CL3</f>
        <v>30.58</v>
      </c>
      <c r="CN3" s="4"/>
      <c r="CO3" s="4"/>
      <c r="CP3" s="4"/>
      <c r="CQ3" s="4"/>
      <c r="CR3" s="4"/>
      <c r="CS3" s="4"/>
      <c r="CT3" s="4"/>
      <c r="CU3" s="72"/>
      <c r="CW3" s="4"/>
      <c r="CX3" s="73"/>
      <c r="CY3" s="39"/>
      <c r="CZ3" s="4"/>
      <c r="DA3" s="4"/>
      <c r="DB3" s="4"/>
      <c r="DC3" s="4"/>
      <c r="DD3" s="4"/>
      <c r="DE3" s="4"/>
      <c r="DF3" s="72"/>
      <c r="DH3" s="4"/>
      <c r="DI3" s="73"/>
      <c r="DJ3" s="39"/>
      <c r="DK3" s="4"/>
      <c r="DL3" s="4"/>
      <c r="DM3" s="4"/>
      <c r="DN3" s="4"/>
      <c r="DO3" s="4"/>
      <c r="DP3" s="4"/>
      <c r="DQ3" s="72"/>
      <c r="DS3" s="4"/>
      <c r="DT3" s="73"/>
      <c r="DU3" s="39"/>
      <c r="DV3" s="4"/>
      <c r="DW3" s="4"/>
      <c r="DX3" s="4"/>
      <c r="DY3" s="4"/>
      <c r="DZ3" s="4"/>
      <c r="EA3" s="4"/>
      <c r="EB3" s="72"/>
      <c r="ED3" s="4"/>
      <c r="EE3" s="73"/>
      <c r="EF3" s="39"/>
      <c r="EG3" s="4"/>
      <c r="EH3" s="4"/>
      <c r="EI3" s="4"/>
      <c r="EJ3" s="4"/>
      <c r="EK3" s="4"/>
      <c r="EL3" s="4"/>
      <c r="EM3" s="72"/>
      <c r="EO3" s="4"/>
      <c r="EP3" s="73"/>
      <c r="EQ3" s="39"/>
      <c r="ER3" s="4"/>
      <c r="ES3" s="4"/>
      <c r="ET3" s="4"/>
      <c r="EU3" s="4"/>
      <c r="EV3" s="4"/>
      <c r="EW3" s="4"/>
      <c r="EX3" s="72"/>
      <c r="EZ3" s="4"/>
      <c r="FA3" s="73"/>
      <c r="FB3" s="39"/>
      <c r="FC3" s="4"/>
      <c r="FD3" s="4"/>
      <c r="FE3" s="4"/>
      <c r="FF3" s="4"/>
      <c r="FG3" s="4"/>
      <c r="FH3" s="4"/>
      <c r="FI3" s="72"/>
      <c r="FK3" s="4"/>
      <c r="FL3" s="73"/>
      <c r="FM3" s="39"/>
      <c r="FN3" s="4"/>
      <c r="FO3" s="4"/>
      <c r="FP3" s="4"/>
      <c r="FQ3" s="4"/>
      <c r="FR3" s="4"/>
      <c r="FS3" s="4"/>
      <c r="FT3" s="72"/>
      <c r="FV3" s="4"/>
      <c r="FW3" s="73"/>
      <c r="FX3" s="39"/>
      <c r="FY3" s="4"/>
      <c r="FZ3" s="4"/>
      <c r="GA3" s="4"/>
      <c r="GB3" s="4"/>
      <c r="GC3" s="4"/>
      <c r="GD3" s="4"/>
      <c r="GE3" s="72"/>
      <c r="GG3" s="4"/>
      <c r="GH3" s="73"/>
      <c r="GI3" s="39"/>
      <c r="GJ3" s="4"/>
      <c r="GK3" s="4"/>
      <c r="GL3" s="4"/>
      <c r="GM3" s="4"/>
      <c r="GN3" s="4"/>
      <c r="GO3" s="4"/>
      <c r="GP3" s="72"/>
      <c r="GR3" s="4"/>
      <c r="GS3" s="73"/>
      <c r="GT3" s="39"/>
      <c r="GU3" s="4"/>
      <c r="GV3" s="4"/>
      <c r="GW3" s="4"/>
      <c r="GX3" s="4"/>
      <c r="GY3" s="4"/>
      <c r="GZ3" s="4"/>
      <c r="HA3" s="72"/>
      <c r="HC3" s="4"/>
      <c r="HD3" s="73"/>
      <c r="HE3" s="39"/>
      <c r="HF3" s="4"/>
      <c r="HG3" s="4"/>
      <c r="HH3" s="4"/>
      <c r="HI3" s="4"/>
      <c r="HJ3" s="4"/>
      <c r="HK3" s="4"/>
      <c r="HL3" s="72"/>
      <c r="HN3" s="4"/>
      <c r="HO3" s="73"/>
      <c r="HP3" s="39"/>
      <c r="HQ3" s="4"/>
      <c r="HR3" s="4"/>
      <c r="HS3" s="4"/>
      <c r="HT3" s="4"/>
      <c r="HU3" s="4"/>
      <c r="HV3" s="4"/>
      <c r="HW3" s="72"/>
      <c r="HY3" s="4"/>
      <c r="HZ3" s="73"/>
      <c r="IA3" s="39"/>
      <c r="IB3" s="4"/>
      <c r="IC3" s="4"/>
      <c r="ID3" s="4"/>
      <c r="IE3" s="4"/>
      <c r="IF3" s="4"/>
      <c r="IG3" s="4"/>
      <c r="IH3" s="72"/>
      <c r="IJ3" s="4"/>
      <c r="IK3" s="4"/>
      <c r="IL3" s="77"/>
      <c r="IM3" s="4"/>
      <c r="IN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</row>
    <row r="4" spans="1:283" ht="12.75" customHeight="1" x14ac:dyDescent="0.2">
      <c r="A4" s="33"/>
      <c r="B4" s="62" t="s">
        <v>119</v>
      </c>
      <c r="C4" s="25"/>
      <c r="D4" s="63" t="s">
        <v>112</v>
      </c>
      <c r="E4" s="63"/>
      <c r="F4" s="64"/>
      <c r="G4" s="24" t="str">
        <f>IF(AND(OR($G$2="Y",$H$2="Y"),I4&lt;5,J4&lt;5),IF(AND(I4=#REF!,J4=#REF!),#REF!+1,1),"")</f>
        <v/>
      </c>
      <c r="H4" s="21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4" t="str">
        <f>IF(ISNA(VLOOKUP(E4,SortLookup!$A$1:$B$5,2,FALSE))," ",VLOOKUP(E4,SortLookup!$A$1:$B$5,2,FALSE))</f>
        <v xml:space="preserve"> </v>
      </c>
      <c r="J4" s="22" t="str">
        <f>IF(ISNA(VLOOKUP(F4,SortLookup!$A$7:$B$11,2,FALSE))," ",VLOOKUP(F4,SortLookup!$A$7:$B$11,2,FALSE))</f>
        <v xml:space="preserve"> </v>
      </c>
      <c r="K4" s="58">
        <f>L4+M4+O4</f>
        <v>76.8</v>
      </c>
      <c r="L4" s="59">
        <f t="shared" si="0"/>
        <v>38.799999999999997</v>
      </c>
      <c r="M4" s="36">
        <f t="shared" si="1"/>
        <v>0</v>
      </c>
      <c r="N4" s="37">
        <f>O4</f>
        <v>38</v>
      </c>
      <c r="O4" s="60">
        <f t="shared" si="2"/>
        <v>38</v>
      </c>
      <c r="P4" s="31">
        <v>5.66</v>
      </c>
      <c r="Q4" s="28">
        <v>5.3</v>
      </c>
      <c r="R4" s="28"/>
      <c r="S4" s="28"/>
      <c r="T4" s="28"/>
      <c r="U4" s="28"/>
      <c r="V4" s="28"/>
      <c r="W4" s="29">
        <v>10</v>
      </c>
      <c r="X4" s="29">
        <v>0</v>
      </c>
      <c r="Y4" s="29">
        <v>0</v>
      </c>
      <c r="Z4" s="29">
        <v>0</v>
      </c>
      <c r="AA4" s="30">
        <v>0</v>
      </c>
      <c r="AB4" s="27">
        <f>P4+Q4+R4+S4+T4+U4+V4</f>
        <v>10.96</v>
      </c>
      <c r="AC4" s="26">
        <f>W4</f>
        <v>10</v>
      </c>
      <c r="AD4" s="23">
        <f>(X4*3)+(Y4*10)+(Z4*5)+(AA4*20)</f>
        <v>0</v>
      </c>
      <c r="AE4" s="45">
        <f>AB4+AC4+AD4</f>
        <v>20.96</v>
      </c>
      <c r="AF4" s="31">
        <v>14.79</v>
      </c>
      <c r="AG4" s="28"/>
      <c r="AH4" s="28"/>
      <c r="AI4" s="28"/>
      <c r="AJ4" s="29">
        <v>7</v>
      </c>
      <c r="AK4" s="29">
        <v>0</v>
      </c>
      <c r="AL4" s="29">
        <v>0</v>
      </c>
      <c r="AM4" s="29">
        <v>0</v>
      </c>
      <c r="AN4" s="30">
        <v>0</v>
      </c>
      <c r="AO4" s="27">
        <f>AF4+AG4+AH4+AI4</f>
        <v>14.79</v>
      </c>
      <c r="AP4" s="26">
        <f>AJ4</f>
        <v>7</v>
      </c>
      <c r="AQ4" s="23">
        <f>(AK4*3)+(AL4*10)+(AM4*5)+(AN4*20)</f>
        <v>0</v>
      </c>
      <c r="AR4" s="45">
        <f>AO4+AP4+AQ4</f>
        <v>21.79</v>
      </c>
      <c r="AS4" s="31"/>
      <c r="AT4" s="28"/>
      <c r="AU4" s="28"/>
      <c r="AV4" s="29"/>
      <c r="AW4" s="29"/>
      <c r="AX4" s="29"/>
      <c r="AY4" s="29"/>
      <c r="AZ4" s="30"/>
      <c r="BA4" s="27">
        <f>AS4+AT4+AU4</f>
        <v>0</v>
      </c>
      <c r="BB4" s="26">
        <f>AV4</f>
        <v>0</v>
      </c>
      <c r="BC4" s="23">
        <f>(AW4*3)+(AX4*10)+(AY4*5)+(AZ4*20)</f>
        <v>0</v>
      </c>
      <c r="BD4" s="45">
        <f>BA4+BB4+BC4</f>
        <v>0</v>
      </c>
      <c r="BE4" s="27"/>
      <c r="BF4" s="43"/>
      <c r="BG4" s="29"/>
      <c r="BH4" s="29"/>
      <c r="BI4" s="29"/>
      <c r="BJ4" s="29"/>
      <c r="BK4" s="30"/>
      <c r="BL4" s="40">
        <f>BE4+BF4</f>
        <v>0</v>
      </c>
      <c r="BM4" s="37">
        <f>BG4/2</f>
        <v>0</v>
      </c>
      <c r="BN4" s="36">
        <f>(BH4*3)+(BI4*5)+(BJ4*5)+(BK4*20)</f>
        <v>0</v>
      </c>
      <c r="BO4" s="35">
        <f>BL4+BM4+BN4</f>
        <v>0</v>
      </c>
      <c r="BP4" s="31"/>
      <c r="BQ4" s="28"/>
      <c r="BR4" s="28"/>
      <c r="BS4" s="28"/>
      <c r="BT4" s="29"/>
      <c r="BU4" s="29"/>
      <c r="BV4" s="29"/>
      <c r="BW4" s="29"/>
      <c r="BX4" s="30"/>
      <c r="BY4" s="27">
        <f>BP4+BQ4+BR4+BS4</f>
        <v>0</v>
      </c>
      <c r="BZ4" s="26">
        <f>BT4</f>
        <v>0</v>
      </c>
      <c r="CA4" s="32">
        <f>(BU4*3)+(BV4*10)+(BW4*5)+(BX4*20)</f>
        <v>0</v>
      </c>
      <c r="CB4" s="71">
        <f>BY4+BZ4+CA4</f>
        <v>0</v>
      </c>
      <c r="CC4" s="31">
        <v>5.91</v>
      </c>
      <c r="CD4" s="28">
        <v>7.14</v>
      </c>
      <c r="CE4" s="29">
        <v>21</v>
      </c>
      <c r="CF4" s="29">
        <v>0</v>
      </c>
      <c r="CG4" s="29">
        <v>0</v>
      </c>
      <c r="CH4" s="29">
        <v>0</v>
      </c>
      <c r="CI4" s="30">
        <v>0</v>
      </c>
      <c r="CJ4" s="27">
        <f>CC4+CD4</f>
        <v>13.05</v>
      </c>
      <c r="CK4" s="26">
        <f>CE4</f>
        <v>21</v>
      </c>
      <c r="CL4" s="23">
        <f>(CF4*3)+(CG4*10)+(CH4*5)+(CI4*20)</f>
        <v>0</v>
      </c>
      <c r="CM4" s="45">
        <f>CJ4+CK4+CL4</f>
        <v>34.049999999999997</v>
      </c>
      <c r="CN4" s="4"/>
      <c r="CO4" s="4"/>
      <c r="CP4" s="4"/>
      <c r="CQ4" s="4"/>
      <c r="CR4" s="4"/>
      <c r="CS4" s="4"/>
      <c r="CT4" s="4"/>
      <c r="CU4" s="72"/>
      <c r="CW4" s="4"/>
      <c r="CX4" s="73"/>
      <c r="CY4" s="39"/>
      <c r="CZ4" s="4"/>
      <c r="DA4" s="4"/>
      <c r="DB4" s="4"/>
      <c r="DC4" s="4"/>
      <c r="DD4" s="4"/>
      <c r="DE4" s="4"/>
      <c r="DF4" s="72"/>
      <c r="DH4" s="4"/>
      <c r="DI4" s="73"/>
      <c r="DJ4" s="39"/>
      <c r="DK4" s="4"/>
      <c r="DL4" s="4"/>
      <c r="DM4" s="4"/>
      <c r="DN4" s="4"/>
      <c r="DO4" s="4"/>
      <c r="DP4" s="4"/>
      <c r="DQ4" s="72"/>
      <c r="DS4" s="4"/>
      <c r="DT4" s="73"/>
      <c r="DU4" s="39"/>
      <c r="DV4" s="4"/>
      <c r="DW4" s="4"/>
      <c r="DX4" s="4"/>
      <c r="DY4" s="4"/>
      <c r="DZ4" s="4"/>
      <c r="EA4" s="4"/>
      <c r="EB4" s="72"/>
      <c r="ED4" s="4"/>
      <c r="EE4" s="73"/>
      <c r="EF4" s="39"/>
      <c r="EG4" s="4"/>
      <c r="EH4" s="4"/>
      <c r="EI4" s="4"/>
      <c r="EJ4" s="4"/>
      <c r="EK4" s="4"/>
      <c r="EL4" s="4"/>
      <c r="EM4" s="72"/>
      <c r="EO4" s="4"/>
      <c r="EP4" s="73"/>
      <c r="EQ4" s="39"/>
      <c r="ER4" s="4"/>
      <c r="ES4" s="4"/>
      <c r="ET4" s="4"/>
      <c r="EU4" s="4"/>
      <c r="EV4" s="4"/>
      <c r="EW4" s="4"/>
      <c r="EX4" s="72"/>
      <c r="EZ4" s="4"/>
      <c r="FA4" s="73"/>
      <c r="FB4" s="39"/>
      <c r="FC4" s="4"/>
      <c r="FD4" s="4"/>
      <c r="FE4" s="4"/>
      <c r="FF4" s="4"/>
      <c r="FG4" s="4"/>
      <c r="FH4" s="4"/>
      <c r="FI4" s="72"/>
      <c r="FK4" s="4"/>
      <c r="FL4" s="73"/>
      <c r="FM4" s="39"/>
      <c r="FN4" s="4"/>
      <c r="FO4" s="4"/>
      <c r="FP4" s="4"/>
      <c r="FQ4" s="4"/>
      <c r="FR4" s="4"/>
      <c r="FS4" s="4"/>
      <c r="FT4" s="72"/>
      <c r="FV4" s="4"/>
      <c r="FW4" s="73"/>
      <c r="FX4" s="39"/>
      <c r="FY4" s="4"/>
      <c r="FZ4" s="4"/>
      <c r="GA4" s="4"/>
      <c r="GB4" s="4"/>
      <c r="GC4" s="4"/>
      <c r="GD4" s="4"/>
      <c r="GE4" s="72"/>
      <c r="GG4" s="4"/>
      <c r="GH4" s="73"/>
      <c r="GI4" s="39"/>
      <c r="GJ4" s="4"/>
      <c r="GK4" s="4"/>
      <c r="GL4" s="4"/>
      <c r="GM4" s="4"/>
      <c r="GN4" s="4"/>
      <c r="GO4" s="4"/>
      <c r="GP4" s="72"/>
      <c r="GR4" s="4"/>
      <c r="GS4" s="73"/>
      <c r="GT4" s="39"/>
      <c r="GU4" s="4"/>
      <c r="GV4" s="4"/>
      <c r="GW4" s="4"/>
      <c r="GX4" s="4"/>
      <c r="GY4" s="4"/>
      <c r="GZ4" s="4"/>
      <c r="HA4" s="72"/>
      <c r="HC4" s="4"/>
      <c r="HD4" s="73"/>
      <c r="HE4" s="39"/>
      <c r="HF4" s="4"/>
      <c r="HG4" s="4"/>
      <c r="HH4" s="4"/>
      <c r="HI4" s="4"/>
      <c r="HJ4" s="4"/>
      <c r="HK4" s="4"/>
      <c r="HL4" s="72"/>
      <c r="HN4" s="4"/>
      <c r="HO4" s="73"/>
      <c r="HP4" s="39"/>
      <c r="HQ4" s="4"/>
      <c r="HR4" s="4"/>
      <c r="HS4" s="4"/>
      <c r="HT4" s="4"/>
      <c r="HU4" s="4"/>
      <c r="HV4" s="4"/>
      <c r="HW4" s="72"/>
      <c r="HY4" s="4"/>
      <c r="HZ4" s="73"/>
      <c r="IA4" s="39"/>
      <c r="IB4" s="4"/>
      <c r="IC4" s="4"/>
      <c r="ID4" s="4"/>
      <c r="IE4" s="4"/>
      <c r="IF4" s="4"/>
      <c r="IG4" s="4"/>
      <c r="IH4" s="72"/>
      <c r="IJ4" s="4"/>
      <c r="IK4" s="4"/>
      <c r="IL4" s="77"/>
      <c r="IM4" s="4"/>
      <c r="IN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</row>
    <row r="5" spans="1:283" x14ac:dyDescent="0.2">
      <c r="A5" s="33"/>
      <c r="B5" s="62" t="s">
        <v>110</v>
      </c>
      <c r="C5" s="62" t="s">
        <v>111</v>
      </c>
      <c r="D5" s="63" t="s">
        <v>112</v>
      </c>
      <c r="E5" s="63"/>
      <c r="F5" s="64" t="s">
        <v>113</v>
      </c>
      <c r="G5" s="24" t="str">
        <f>IF(AND(OR($G$2="Y",$H$2="Y"),I5&lt;5,J5&lt;5),IF(AND(I5=#REF!,J5=#REF!),#REF!+1,1),"")</f>
        <v/>
      </c>
      <c r="H5" s="21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4" t="str">
        <f>IF(ISNA(VLOOKUP(E5,SortLookup!$A$1:$B$5,2,FALSE))," ",VLOOKUP(E5,SortLookup!$A$1:$B$5,2,FALSE))</f>
        <v xml:space="preserve"> </v>
      </c>
      <c r="J5" s="22" t="str">
        <f>IF(ISNA(VLOOKUP(F5,SortLookup!$A$7:$B$11,2,FALSE))," ",VLOOKUP(F5,SortLookup!$A$7:$B$11,2,FALSE))</f>
        <v xml:space="preserve"> </v>
      </c>
      <c r="K5" s="58">
        <f>L5+M5+O5</f>
        <v>77.540000000000006</v>
      </c>
      <c r="L5" s="59">
        <f t="shared" si="0"/>
        <v>62.54</v>
      </c>
      <c r="M5" s="36">
        <f t="shared" si="1"/>
        <v>0</v>
      </c>
      <c r="N5" s="37">
        <f>O5</f>
        <v>15</v>
      </c>
      <c r="O5" s="60">
        <f t="shared" si="2"/>
        <v>15</v>
      </c>
      <c r="P5" s="31">
        <v>8.26</v>
      </c>
      <c r="Q5" s="28">
        <v>10.17</v>
      </c>
      <c r="R5" s="28"/>
      <c r="S5" s="28"/>
      <c r="T5" s="28"/>
      <c r="U5" s="28"/>
      <c r="V5" s="28"/>
      <c r="W5" s="29">
        <v>0</v>
      </c>
      <c r="X5" s="29">
        <v>0</v>
      </c>
      <c r="Y5" s="29">
        <v>0</v>
      </c>
      <c r="Z5" s="29">
        <v>0</v>
      </c>
      <c r="AA5" s="30">
        <v>0</v>
      </c>
      <c r="AB5" s="27">
        <f>P5+Q5+R5+S5+T5+U5+V5</f>
        <v>18.43</v>
      </c>
      <c r="AC5" s="26">
        <f>W5</f>
        <v>0</v>
      </c>
      <c r="AD5" s="23">
        <f>(X5*3)+(Y5*10)+(Z5*5)+(AA5*20)</f>
        <v>0</v>
      </c>
      <c r="AE5" s="45">
        <f>AB5+AC5+AD5</f>
        <v>18.43</v>
      </c>
      <c r="AF5" s="31">
        <v>20.09</v>
      </c>
      <c r="AG5" s="28"/>
      <c r="AH5" s="28"/>
      <c r="AI5" s="28"/>
      <c r="AJ5" s="29">
        <v>2</v>
      </c>
      <c r="AK5" s="29">
        <v>0</v>
      </c>
      <c r="AL5" s="29">
        <v>0</v>
      </c>
      <c r="AM5" s="29">
        <v>0</v>
      </c>
      <c r="AN5" s="30">
        <v>0</v>
      </c>
      <c r="AO5" s="27">
        <f>AF5+AG5+AH5+AI5</f>
        <v>20.09</v>
      </c>
      <c r="AP5" s="26">
        <f>AJ5</f>
        <v>2</v>
      </c>
      <c r="AQ5" s="23">
        <f>(AK5*3)+(AL5*10)+(AM5*5)+(AN5*20)</f>
        <v>0</v>
      </c>
      <c r="AR5" s="45">
        <f>AO5+AP5+AQ5</f>
        <v>22.09</v>
      </c>
      <c r="AS5" s="31"/>
      <c r="AT5" s="28"/>
      <c r="AU5" s="28"/>
      <c r="AV5" s="29"/>
      <c r="AW5" s="29"/>
      <c r="AX5" s="29"/>
      <c r="AY5" s="29"/>
      <c r="AZ5" s="30"/>
      <c r="BA5" s="27">
        <f>AS5+AT5+AU5</f>
        <v>0</v>
      </c>
      <c r="BB5" s="26">
        <f>AV5</f>
        <v>0</v>
      </c>
      <c r="BC5" s="23">
        <f>(AW5*3)+(AX5*10)+(AY5*5)+(AZ5*20)</f>
        <v>0</v>
      </c>
      <c r="BD5" s="45">
        <f>BA5+BB5+BC5</f>
        <v>0</v>
      </c>
      <c r="BE5" s="27"/>
      <c r="BF5" s="43"/>
      <c r="BG5" s="29"/>
      <c r="BH5" s="29"/>
      <c r="BI5" s="29"/>
      <c r="BJ5" s="29"/>
      <c r="BK5" s="30"/>
      <c r="BL5" s="40">
        <f>BE5+BF5</f>
        <v>0</v>
      </c>
      <c r="BM5" s="37">
        <f>BG5/2</f>
        <v>0</v>
      </c>
      <c r="BN5" s="36">
        <f>(BH5*3)+(BI5*5)+(BJ5*5)+(BK5*20)</f>
        <v>0</v>
      </c>
      <c r="BO5" s="35">
        <f>BL5+BM5+BN5</f>
        <v>0</v>
      </c>
      <c r="BP5" s="31"/>
      <c r="BQ5" s="28"/>
      <c r="BR5" s="28"/>
      <c r="BS5" s="28"/>
      <c r="BT5" s="29"/>
      <c r="BU5" s="29"/>
      <c r="BV5" s="29"/>
      <c r="BW5" s="29"/>
      <c r="BX5" s="30"/>
      <c r="BY5" s="27">
        <f>BP5+BQ5+BR5+BS5</f>
        <v>0</v>
      </c>
      <c r="BZ5" s="26">
        <f>BT5</f>
        <v>0</v>
      </c>
      <c r="CA5" s="32">
        <f>(BU5*3)+(BV5*10)+(BW5*5)+(BX5*20)</f>
        <v>0</v>
      </c>
      <c r="CB5" s="71">
        <f>BY5+BZ5+CA5</f>
        <v>0</v>
      </c>
      <c r="CC5" s="31">
        <v>11.09</v>
      </c>
      <c r="CD5" s="28">
        <v>12.93</v>
      </c>
      <c r="CE5" s="29">
        <v>13</v>
      </c>
      <c r="CF5" s="29">
        <v>0</v>
      </c>
      <c r="CG5" s="29">
        <v>0</v>
      </c>
      <c r="CH5" s="29">
        <v>0</v>
      </c>
      <c r="CI5" s="30">
        <v>0</v>
      </c>
      <c r="CJ5" s="27">
        <f>CC5+CD5</f>
        <v>24.02</v>
      </c>
      <c r="CK5" s="26">
        <f>CE5</f>
        <v>13</v>
      </c>
      <c r="CL5" s="23">
        <f>(CF5*3)+(CG5*10)+(CH5*5)+(CI5*20)</f>
        <v>0</v>
      </c>
      <c r="CM5" s="45">
        <f>CJ5+CK5+CL5</f>
        <v>37.020000000000003</v>
      </c>
      <c r="CN5" s="4"/>
      <c r="CO5" s="4"/>
      <c r="CP5" s="4"/>
      <c r="CQ5" s="4"/>
      <c r="CR5" s="4"/>
      <c r="CS5" s="4"/>
      <c r="CT5" s="4"/>
      <c r="CU5" s="72"/>
      <c r="CW5" s="4"/>
      <c r="CX5" s="73"/>
      <c r="CY5" s="39"/>
      <c r="CZ5" s="4"/>
      <c r="DA5" s="4"/>
      <c r="DB5" s="4"/>
      <c r="DC5" s="4"/>
      <c r="DD5" s="4"/>
      <c r="DE5" s="4"/>
      <c r="DF5" s="72"/>
      <c r="DH5" s="4"/>
      <c r="DI5" s="73"/>
      <c r="DJ5" s="39"/>
      <c r="DK5" s="4"/>
      <c r="DL5" s="4"/>
      <c r="DM5" s="4"/>
      <c r="DN5" s="4"/>
      <c r="DO5" s="4"/>
      <c r="DP5" s="4"/>
      <c r="DQ5" s="72"/>
      <c r="DS5" s="4"/>
      <c r="DT5" s="73"/>
      <c r="DU5" s="39"/>
      <c r="DV5" s="4"/>
      <c r="DW5" s="4"/>
      <c r="DX5" s="4"/>
      <c r="DY5" s="4"/>
      <c r="DZ5" s="4"/>
      <c r="EA5" s="4"/>
      <c r="EB5" s="72"/>
      <c r="ED5" s="4"/>
      <c r="EE5" s="73"/>
      <c r="EF5" s="39"/>
      <c r="EG5" s="4"/>
      <c r="EH5" s="4"/>
      <c r="EI5" s="4"/>
      <c r="EJ5" s="4"/>
      <c r="EK5" s="4"/>
      <c r="EL5" s="4"/>
      <c r="EM5" s="72"/>
      <c r="EO5" s="4"/>
      <c r="EP5" s="73"/>
      <c r="EQ5" s="39"/>
      <c r="ER5" s="4"/>
      <c r="ES5" s="4"/>
      <c r="ET5" s="4"/>
      <c r="EU5" s="4"/>
      <c r="EV5" s="4"/>
      <c r="EW5" s="4"/>
      <c r="EX5" s="72"/>
      <c r="EZ5" s="4"/>
      <c r="FA5" s="73"/>
      <c r="FB5" s="39"/>
      <c r="FC5" s="4"/>
      <c r="FD5" s="4"/>
      <c r="FE5" s="4"/>
      <c r="FF5" s="4"/>
      <c r="FG5" s="4"/>
      <c r="FH5" s="4"/>
      <c r="FI5" s="72"/>
      <c r="FK5" s="4"/>
      <c r="FL5" s="73"/>
      <c r="FM5" s="39"/>
      <c r="FN5" s="4"/>
      <c r="FO5" s="4"/>
      <c r="FP5" s="4"/>
      <c r="FQ5" s="4"/>
      <c r="FR5" s="4"/>
      <c r="FS5" s="4"/>
      <c r="FT5" s="72"/>
      <c r="FV5" s="4"/>
      <c r="FW5" s="73"/>
      <c r="FX5" s="39"/>
      <c r="FY5" s="4"/>
      <c r="FZ5" s="4"/>
      <c r="GA5" s="4"/>
      <c r="GB5" s="4"/>
      <c r="GC5" s="4"/>
      <c r="GD5" s="4"/>
      <c r="GE5" s="72"/>
      <c r="GG5" s="4"/>
      <c r="GH5" s="73"/>
      <c r="GI5" s="39"/>
      <c r="GJ5" s="4"/>
      <c r="GK5" s="4"/>
      <c r="GL5" s="4"/>
      <c r="GM5" s="4"/>
      <c r="GN5" s="4"/>
      <c r="GO5" s="4"/>
      <c r="GP5" s="72"/>
      <c r="GR5" s="4"/>
      <c r="GS5" s="73"/>
      <c r="GT5" s="39"/>
      <c r="GU5" s="4"/>
      <c r="GV5" s="4"/>
      <c r="GW5" s="4"/>
      <c r="GX5" s="4"/>
      <c r="GY5" s="4"/>
      <c r="GZ5" s="4"/>
      <c r="HA5" s="72"/>
      <c r="HC5" s="4"/>
      <c r="HD5" s="73"/>
      <c r="HE5" s="39"/>
      <c r="HF5" s="4"/>
      <c r="HG5" s="4"/>
      <c r="HH5" s="4"/>
      <c r="HI5" s="4"/>
      <c r="HJ5" s="4"/>
      <c r="HK5" s="4"/>
      <c r="HL5" s="72"/>
      <c r="HN5" s="4"/>
      <c r="HO5" s="73"/>
      <c r="HP5" s="39"/>
      <c r="HQ5" s="4"/>
      <c r="HR5" s="4"/>
      <c r="HS5" s="4"/>
      <c r="HT5" s="4"/>
      <c r="HU5" s="4"/>
      <c r="HV5" s="4"/>
      <c r="HW5" s="72"/>
      <c r="HY5" s="4"/>
      <c r="HZ5" s="73"/>
      <c r="IA5" s="39"/>
      <c r="IB5" s="4"/>
      <c r="IC5" s="4"/>
      <c r="ID5" s="4"/>
      <c r="IE5" s="4"/>
      <c r="IF5" s="4"/>
      <c r="IG5" s="4"/>
      <c r="IH5" s="72"/>
      <c r="IJ5" s="4"/>
      <c r="IK5" s="4"/>
      <c r="IL5" s="77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</row>
    <row r="6" spans="1:283" ht="12.75" customHeight="1" x14ac:dyDescent="0.2">
      <c r="A6" s="33"/>
      <c r="B6" s="62" t="s">
        <v>120</v>
      </c>
      <c r="C6" s="62" t="s">
        <v>115</v>
      </c>
      <c r="D6" s="63" t="s">
        <v>112</v>
      </c>
      <c r="E6" s="63"/>
      <c r="F6" s="64" t="s">
        <v>121</v>
      </c>
      <c r="G6" s="24" t="str">
        <f>IF(AND(OR($G$2="Y",$H$2="Y"),I6&lt;5,J6&lt;5),IF(AND(I6=#REF!,J6=#REF!),#REF!+1,1),"")</f>
        <v/>
      </c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4" t="str">
        <f>IF(ISNA(VLOOKUP(E6,SortLookup!$A$1:$B$5,2,FALSE))," ",VLOOKUP(E6,SortLookup!$A$1:$B$5,2,FALSE))</f>
        <v xml:space="preserve"> </v>
      </c>
      <c r="J6" s="22" t="str">
        <f>IF(ISNA(VLOOKUP(F6,SortLookup!$A$7:$B$11,2,FALSE))," ",VLOOKUP(F6,SortLookup!$A$7:$B$11,2,FALSE))</f>
        <v xml:space="preserve"> </v>
      </c>
      <c r="K6" s="58">
        <f>L6+M6+O6</f>
        <v>118.86</v>
      </c>
      <c r="L6" s="59">
        <f t="shared" si="0"/>
        <v>81.86</v>
      </c>
      <c r="M6" s="36">
        <f t="shared" si="1"/>
        <v>0</v>
      </c>
      <c r="N6" s="37">
        <f>O6</f>
        <v>37</v>
      </c>
      <c r="O6" s="60">
        <f t="shared" si="2"/>
        <v>37</v>
      </c>
      <c r="P6" s="31">
        <v>12.12</v>
      </c>
      <c r="Q6" s="28">
        <v>12.67</v>
      </c>
      <c r="R6" s="28"/>
      <c r="S6" s="28"/>
      <c r="T6" s="28"/>
      <c r="U6" s="28"/>
      <c r="V6" s="28"/>
      <c r="W6" s="29">
        <v>10</v>
      </c>
      <c r="X6" s="29">
        <v>0</v>
      </c>
      <c r="Y6" s="29">
        <v>0</v>
      </c>
      <c r="Z6" s="29">
        <v>0</v>
      </c>
      <c r="AA6" s="30">
        <v>0</v>
      </c>
      <c r="AB6" s="27">
        <f>P6+Q6+R6+S6+T6+U6+V6</f>
        <v>24.79</v>
      </c>
      <c r="AC6" s="26">
        <f>W6</f>
        <v>10</v>
      </c>
      <c r="AD6" s="23">
        <f>(X6*3)+(Y6*10)+(Z6*5)+(AA6*20)</f>
        <v>0</v>
      </c>
      <c r="AE6" s="45">
        <f>AB6+AC6+AD6</f>
        <v>34.79</v>
      </c>
      <c r="AF6" s="31">
        <v>27.24</v>
      </c>
      <c r="AG6" s="28"/>
      <c r="AH6" s="28"/>
      <c r="AI6" s="28"/>
      <c r="AJ6" s="29">
        <v>6</v>
      </c>
      <c r="AK6" s="29">
        <v>0</v>
      </c>
      <c r="AL6" s="29">
        <v>0</v>
      </c>
      <c r="AM6" s="29">
        <v>0</v>
      </c>
      <c r="AN6" s="30">
        <v>0</v>
      </c>
      <c r="AO6" s="27">
        <f>AF6+AG6+AH6+AI6</f>
        <v>27.24</v>
      </c>
      <c r="AP6" s="26">
        <f>AJ6</f>
        <v>6</v>
      </c>
      <c r="AQ6" s="23">
        <f>(AK6*3)+(AL6*10)+(AM6*5)+(AN6*20)</f>
        <v>0</v>
      </c>
      <c r="AR6" s="45">
        <f>AO6+AP6+AQ6</f>
        <v>33.24</v>
      </c>
      <c r="AS6" s="31"/>
      <c r="AT6" s="28"/>
      <c r="AU6" s="28"/>
      <c r="AV6" s="29"/>
      <c r="AW6" s="29"/>
      <c r="AX6" s="29"/>
      <c r="AY6" s="29"/>
      <c r="AZ6" s="30"/>
      <c r="BA6" s="27">
        <f>AS6+AT6+AU6</f>
        <v>0</v>
      </c>
      <c r="BB6" s="26">
        <f>AV6</f>
        <v>0</v>
      </c>
      <c r="BC6" s="23">
        <f>(AW6*3)+(AX6*10)+(AY6*5)+(AZ6*20)</f>
        <v>0</v>
      </c>
      <c r="BD6" s="45">
        <f>BA6+BB6+BC6</f>
        <v>0</v>
      </c>
      <c r="BE6" s="27"/>
      <c r="BF6" s="43"/>
      <c r="BG6" s="29"/>
      <c r="BH6" s="29"/>
      <c r="BI6" s="29"/>
      <c r="BJ6" s="29"/>
      <c r="BK6" s="30"/>
      <c r="BL6" s="40">
        <f>BE6+BF6</f>
        <v>0</v>
      </c>
      <c r="BM6" s="37">
        <f>BG6/2</f>
        <v>0</v>
      </c>
      <c r="BN6" s="36">
        <f>(BH6*3)+(BI6*5)+(BJ6*5)+(BK6*20)</f>
        <v>0</v>
      </c>
      <c r="BO6" s="35">
        <f>BL6+BM6+BN6</f>
        <v>0</v>
      </c>
      <c r="BP6" s="31"/>
      <c r="BQ6" s="28"/>
      <c r="BR6" s="28"/>
      <c r="BS6" s="28"/>
      <c r="BT6" s="29"/>
      <c r="BU6" s="29"/>
      <c r="BV6" s="29"/>
      <c r="BW6" s="29"/>
      <c r="BX6" s="30"/>
      <c r="BY6" s="27">
        <f>BP6+BQ6+BR6+BS6</f>
        <v>0</v>
      </c>
      <c r="BZ6" s="26">
        <f>BT6</f>
        <v>0</v>
      </c>
      <c r="CA6" s="32">
        <f>(BU6*3)+(BV6*10)+(BW6*5)+(BX6*20)</f>
        <v>0</v>
      </c>
      <c r="CB6" s="71">
        <f>BY6+BZ6+CA6</f>
        <v>0</v>
      </c>
      <c r="CC6" s="31">
        <v>14.56</v>
      </c>
      <c r="CD6" s="28">
        <v>15.27</v>
      </c>
      <c r="CE6" s="29">
        <v>21</v>
      </c>
      <c r="CF6" s="29">
        <v>0</v>
      </c>
      <c r="CG6" s="29">
        <v>0</v>
      </c>
      <c r="CH6" s="29">
        <v>0</v>
      </c>
      <c r="CI6" s="30">
        <v>0</v>
      </c>
      <c r="CJ6" s="27">
        <f>CC6+CD6</f>
        <v>29.83</v>
      </c>
      <c r="CK6" s="26">
        <f>CE6</f>
        <v>21</v>
      </c>
      <c r="CL6" s="23">
        <f>(CF6*3)+(CG6*10)+(CH6*5)+(CI6*20)</f>
        <v>0</v>
      </c>
      <c r="CM6" s="45">
        <f>CJ6+CK6+CL6</f>
        <v>50.83</v>
      </c>
      <c r="CN6" s="4"/>
      <c r="CO6" s="4"/>
      <c r="CP6" s="4"/>
      <c r="CQ6" s="4"/>
      <c r="CR6" s="4"/>
      <c r="CS6" s="4"/>
      <c r="CT6" s="4"/>
      <c r="CW6" s="4"/>
      <c r="CX6" s="4"/>
      <c r="CY6" s="4"/>
      <c r="CZ6" s="4"/>
      <c r="DA6" s="4"/>
      <c r="DB6" s="4"/>
      <c r="DC6" s="4"/>
      <c r="DD6" s="4"/>
      <c r="DE6" s="4"/>
      <c r="DH6" s="4"/>
      <c r="DI6" s="4"/>
      <c r="DJ6" s="4"/>
      <c r="DK6" s="4"/>
      <c r="DL6" s="4"/>
      <c r="DM6" s="4"/>
      <c r="DN6" s="4"/>
      <c r="DO6" s="4"/>
      <c r="DP6" s="4"/>
      <c r="DS6" s="4"/>
      <c r="DT6" s="4"/>
      <c r="DU6" s="4"/>
      <c r="DV6" s="4"/>
      <c r="DW6" s="4"/>
      <c r="DX6" s="4"/>
      <c r="DY6" s="4"/>
      <c r="DZ6" s="4"/>
      <c r="EA6" s="4"/>
      <c r="ED6" s="4"/>
      <c r="EE6" s="4"/>
      <c r="EF6" s="4"/>
      <c r="EG6" s="4"/>
      <c r="EH6" s="4"/>
      <c r="EI6" s="4"/>
      <c r="EJ6" s="4"/>
      <c r="EK6" s="4"/>
      <c r="EL6" s="4"/>
      <c r="EO6" s="4"/>
      <c r="EP6" s="4"/>
      <c r="EQ6" s="4"/>
      <c r="ER6" s="4"/>
      <c r="ES6" s="4"/>
      <c r="ET6" s="4"/>
      <c r="EU6" s="4"/>
      <c r="EV6" s="4"/>
      <c r="EW6" s="4"/>
      <c r="EZ6" s="4"/>
      <c r="FA6" s="4"/>
      <c r="FB6" s="4"/>
      <c r="FC6" s="4"/>
      <c r="FD6" s="4"/>
      <c r="FE6" s="4"/>
      <c r="FF6" s="4"/>
      <c r="FG6" s="4"/>
      <c r="FH6" s="4"/>
      <c r="FK6" s="4"/>
      <c r="FL6" s="4"/>
      <c r="FM6" s="4"/>
      <c r="FN6" s="4"/>
      <c r="FO6" s="4"/>
      <c r="FP6" s="4"/>
      <c r="FQ6" s="4"/>
      <c r="FR6" s="4"/>
      <c r="FS6" s="4"/>
      <c r="FV6" s="4"/>
      <c r="FW6" s="4"/>
      <c r="FX6" s="4"/>
      <c r="FY6" s="4"/>
      <c r="FZ6" s="4"/>
      <c r="GA6" s="4"/>
      <c r="GB6" s="4"/>
      <c r="GC6" s="4"/>
      <c r="GD6" s="4"/>
      <c r="GG6" s="4"/>
      <c r="GH6" s="4"/>
      <c r="GI6" s="4"/>
      <c r="GJ6" s="4"/>
      <c r="GK6" s="4"/>
      <c r="GL6" s="4"/>
      <c r="GM6" s="4"/>
      <c r="GN6" s="4"/>
      <c r="GO6" s="4"/>
      <c r="GR6" s="4"/>
      <c r="GS6" s="4"/>
      <c r="GT6" s="4"/>
      <c r="GU6" s="4"/>
      <c r="GV6" s="4"/>
      <c r="GW6" s="4"/>
      <c r="GX6" s="4"/>
      <c r="GY6" s="4"/>
      <c r="GZ6" s="4"/>
      <c r="HC6" s="4"/>
      <c r="HD6" s="4"/>
      <c r="HE6" s="4"/>
      <c r="HF6" s="4"/>
      <c r="HG6" s="4"/>
      <c r="HH6" s="4"/>
      <c r="HI6" s="4"/>
      <c r="HJ6" s="4"/>
      <c r="HK6" s="4"/>
      <c r="HN6" s="4"/>
      <c r="HO6" s="4"/>
      <c r="HP6" s="4"/>
      <c r="HQ6" s="4"/>
      <c r="HR6" s="4"/>
      <c r="HS6" s="4"/>
      <c r="HT6" s="4"/>
      <c r="HU6" s="4"/>
      <c r="HV6" s="4"/>
      <c r="HY6" s="4"/>
      <c r="HZ6" s="4"/>
      <c r="IA6" s="4"/>
      <c r="IB6" s="4"/>
      <c r="IC6" s="4"/>
      <c r="ID6" s="4"/>
      <c r="IE6" s="4"/>
      <c r="IF6" s="4"/>
      <c r="IG6" s="4"/>
      <c r="IJ6" s="4"/>
      <c r="IK6" s="4"/>
      <c r="IL6" s="77"/>
      <c r="IM6" s="4"/>
      <c r="IN6" s="4"/>
    </row>
    <row r="7" spans="1:283" ht="12.75" customHeight="1" x14ac:dyDescent="0.2">
      <c r="A7" s="33"/>
      <c r="B7" s="62" t="s">
        <v>117</v>
      </c>
      <c r="C7" s="62" t="s">
        <v>115</v>
      </c>
      <c r="D7" s="63" t="s">
        <v>112</v>
      </c>
      <c r="E7" s="63"/>
      <c r="F7" s="64" t="s">
        <v>118</v>
      </c>
      <c r="G7" s="24" t="str">
        <f>IF(AND(OR($G$2="Y",$H$2="Y"),I7&lt;5,J7&lt;5),IF(AND(I7=#REF!,J7=#REF!),#REF!+1,1),"")</f>
        <v/>
      </c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4" t="str">
        <f>IF(ISNA(VLOOKUP(E7,SortLookup!$A$1:$B$5,2,FALSE))," ",VLOOKUP(E7,SortLookup!$A$1:$B$5,2,FALSE))</f>
        <v xml:space="preserve"> </v>
      </c>
      <c r="J7" s="22" t="str">
        <f>IF(ISNA(VLOOKUP(F7,SortLookup!$A$7:$B$11,2,FALSE))," ",VLOOKUP(F7,SortLookup!$A$7:$B$11,2,FALSE))</f>
        <v xml:space="preserve"> </v>
      </c>
      <c r="K7" s="58">
        <f>L7+M7+O7</f>
        <v>162.33000000000001</v>
      </c>
      <c r="L7" s="59">
        <f t="shared" si="0"/>
        <v>77.33</v>
      </c>
      <c r="M7" s="36">
        <f t="shared" si="1"/>
        <v>0</v>
      </c>
      <c r="N7" s="37">
        <f>O7</f>
        <v>85</v>
      </c>
      <c r="O7" s="60">
        <f t="shared" si="2"/>
        <v>85</v>
      </c>
      <c r="P7" s="31">
        <v>11.39</v>
      </c>
      <c r="Q7" s="28">
        <v>11.53</v>
      </c>
      <c r="R7" s="28"/>
      <c r="S7" s="28"/>
      <c r="T7" s="28"/>
      <c r="U7" s="28"/>
      <c r="V7" s="28"/>
      <c r="W7" s="29">
        <v>39</v>
      </c>
      <c r="X7" s="29">
        <v>0</v>
      </c>
      <c r="Y7" s="29">
        <v>0</v>
      </c>
      <c r="Z7" s="29">
        <v>0</v>
      </c>
      <c r="AA7" s="30">
        <v>0</v>
      </c>
      <c r="AB7" s="27">
        <f>P7+Q7+R7+S7+T7+U7+V7</f>
        <v>22.92</v>
      </c>
      <c r="AC7" s="26">
        <f>W7</f>
        <v>39</v>
      </c>
      <c r="AD7" s="23">
        <f>(X7*3)+(Y7*10)+(Z7*5)+(AA7*20)</f>
        <v>0</v>
      </c>
      <c r="AE7" s="45">
        <f>AB7+AC7+AD7</f>
        <v>61.92</v>
      </c>
      <c r="AF7" s="31">
        <v>28.99</v>
      </c>
      <c r="AG7" s="28"/>
      <c r="AH7" s="28"/>
      <c r="AI7" s="28"/>
      <c r="AJ7" s="29">
        <v>6</v>
      </c>
      <c r="AK7" s="29">
        <v>0</v>
      </c>
      <c r="AL7" s="29">
        <v>0</v>
      </c>
      <c r="AM7" s="29">
        <v>0</v>
      </c>
      <c r="AN7" s="30">
        <v>0</v>
      </c>
      <c r="AO7" s="27">
        <f>AF7+AG7+AH7+AI7</f>
        <v>28.99</v>
      </c>
      <c r="AP7" s="26">
        <f>AJ7</f>
        <v>6</v>
      </c>
      <c r="AQ7" s="23">
        <f>(AK7*3)+(AL7*10)+(AM7*5)+(AN7*20)</f>
        <v>0</v>
      </c>
      <c r="AR7" s="45">
        <f>AO7+AP7+AQ7</f>
        <v>34.99</v>
      </c>
      <c r="AS7" s="31"/>
      <c r="AT7" s="28"/>
      <c r="AU7" s="28"/>
      <c r="AV7" s="29"/>
      <c r="AW7" s="29"/>
      <c r="AX7" s="29"/>
      <c r="AY7" s="29"/>
      <c r="AZ7" s="30"/>
      <c r="BA7" s="27">
        <f>AS7+AT7+AU7</f>
        <v>0</v>
      </c>
      <c r="BB7" s="26">
        <f>AV7</f>
        <v>0</v>
      </c>
      <c r="BC7" s="23">
        <f>(AW7*3)+(AX7*10)+(AY7*5)+(AZ7*20)</f>
        <v>0</v>
      </c>
      <c r="BD7" s="45">
        <f>BA7+BB7+BC7</f>
        <v>0</v>
      </c>
      <c r="BE7" s="27"/>
      <c r="BF7" s="43"/>
      <c r="BG7" s="29"/>
      <c r="BH7" s="29"/>
      <c r="BI7" s="29"/>
      <c r="BJ7" s="29"/>
      <c r="BK7" s="30"/>
      <c r="BL7" s="40">
        <f>BE7+BF7</f>
        <v>0</v>
      </c>
      <c r="BM7" s="37">
        <f>BG7/2</f>
        <v>0</v>
      </c>
      <c r="BN7" s="36">
        <f>(BH7*3)+(BI7*5)+(BJ7*5)+(BK7*20)</f>
        <v>0</v>
      </c>
      <c r="BO7" s="35">
        <f>BL7+BM7+BN7</f>
        <v>0</v>
      </c>
      <c r="BP7" s="31"/>
      <c r="BQ7" s="28"/>
      <c r="BR7" s="28"/>
      <c r="BS7" s="28"/>
      <c r="BT7" s="29"/>
      <c r="BU7" s="29"/>
      <c r="BV7" s="29"/>
      <c r="BW7" s="29"/>
      <c r="BX7" s="30"/>
      <c r="BY7" s="27">
        <f>BP7+BQ7+BR7+BS7</f>
        <v>0</v>
      </c>
      <c r="BZ7" s="26">
        <f>BT7</f>
        <v>0</v>
      </c>
      <c r="CA7" s="32">
        <f>(BU7*3)+(BV7*10)+(BW7*5)+(BX7*20)</f>
        <v>0</v>
      </c>
      <c r="CB7" s="71">
        <f>BY7+BZ7+CA7</f>
        <v>0</v>
      </c>
      <c r="CC7" s="31">
        <v>12.77</v>
      </c>
      <c r="CD7" s="28">
        <v>12.65</v>
      </c>
      <c r="CE7" s="29">
        <v>40</v>
      </c>
      <c r="CF7" s="29">
        <v>0</v>
      </c>
      <c r="CG7" s="29">
        <v>0</v>
      </c>
      <c r="CH7" s="29">
        <v>0</v>
      </c>
      <c r="CI7" s="30">
        <v>0</v>
      </c>
      <c r="CJ7" s="27">
        <f>CC7+CD7</f>
        <v>25.42</v>
      </c>
      <c r="CK7" s="26">
        <f>CE7</f>
        <v>40</v>
      </c>
      <c r="CL7" s="23">
        <f>(CF7*3)+(CG7*10)+(CH7*5)+(CI7*20)</f>
        <v>0</v>
      </c>
      <c r="CM7" s="45">
        <f>CJ7+CK7+CL7</f>
        <v>65.42</v>
      </c>
      <c r="CN7" s="1"/>
      <c r="CO7" s="1"/>
      <c r="CP7" s="2"/>
      <c r="CQ7" s="2"/>
      <c r="CR7" s="2"/>
      <c r="CS7" s="2"/>
      <c r="CT7" s="2"/>
      <c r="CU7" s="61"/>
      <c r="CV7" s="13"/>
      <c r="CW7" s="6"/>
      <c r="CX7" s="38"/>
      <c r="CY7" s="1"/>
      <c r="CZ7" s="1"/>
      <c r="DA7" s="2"/>
      <c r="DB7" s="2"/>
      <c r="DC7" s="2"/>
      <c r="DD7" s="2"/>
      <c r="DE7" s="2"/>
      <c r="DF7" s="61"/>
      <c r="DG7" s="13"/>
      <c r="DH7" s="6"/>
      <c r="DI7" s="38"/>
      <c r="DJ7" s="1"/>
      <c r="DK7" s="1"/>
      <c r="DL7" s="2"/>
      <c r="DM7" s="2"/>
      <c r="DN7" s="2"/>
      <c r="DO7" s="2"/>
      <c r="DP7" s="2"/>
      <c r="DQ7" s="61"/>
      <c r="DR7" s="13"/>
      <c r="DS7" s="6"/>
      <c r="DT7" s="38"/>
      <c r="DU7" s="1"/>
      <c r="DV7" s="1"/>
      <c r="DW7" s="2"/>
      <c r="DX7" s="2"/>
      <c r="DY7" s="2"/>
      <c r="DZ7" s="2"/>
      <c r="EA7" s="2"/>
      <c r="EB7" s="61"/>
      <c r="EC7" s="13"/>
      <c r="ED7" s="6"/>
      <c r="EE7" s="38"/>
      <c r="EF7" s="1"/>
      <c r="EG7" s="1"/>
      <c r="EH7" s="2"/>
      <c r="EI7" s="2"/>
      <c r="EJ7" s="2"/>
      <c r="EK7" s="2"/>
      <c r="EL7" s="2"/>
      <c r="EM7" s="61"/>
      <c r="EN7" s="13"/>
      <c r="EO7" s="6"/>
      <c r="EP7" s="38"/>
      <c r="EQ7" s="1"/>
      <c r="ER7" s="1"/>
      <c r="ES7" s="2"/>
      <c r="ET7" s="2"/>
      <c r="EU7" s="2"/>
      <c r="EV7" s="2"/>
      <c r="EW7" s="2"/>
      <c r="EX7" s="61"/>
      <c r="EY7" s="13"/>
      <c r="EZ7" s="6"/>
      <c r="FA7" s="38"/>
      <c r="FB7" s="1"/>
      <c r="FC7" s="1"/>
      <c r="FD7" s="2"/>
      <c r="FE7" s="2"/>
      <c r="FF7" s="2"/>
      <c r="FG7" s="2"/>
      <c r="FH7" s="2"/>
      <c r="FI7" s="61"/>
      <c r="FJ7" s="13"/>
      <c r="FK7" s="6"/>
      <c r="FL7" s="38"/>
      <c r="FM7" s="1"/>
      <c r="FN7" s="1"/>
      <c r="FO7" s="2"/>
      <c r="FP7" s="2"/>
      <c r="FQ7" s="2"/>
      <c r="FR7" s="2"/>
      <c r="FS7" s="2"/>
      <c r="FT7" s="61"/>
      <c r="FU7" s="13"/>
      <c r="FV7" s="6"/>
      <c r="FW7" s="38"/>
      <c r="FX7" s="1"/>
      <c r="FY7" s="1"/>
      <c r="FZ7" s="2"/>
      <c r="GA7" s="2"/>
      <c r="GB7" s="2"/>
      <c r="GC7" s="2"/>
      <c r="GD7" s="2"/>
      <c r="GE7" s="61"/>
      <c r="GF7" s="13"/>
      <c r="GG7" s="6"/>
      <c r="GH7" s="38"/>
      <c r="GI7" s="1"/>
      <c r="GJ7" s="1"/>
      <c r="GK7" s="2"/>
      <c r="GL7" s="2"/>
      <c r="GM7" s="2"/>
      <c r="GN7" s="2"/>
      <c r="GO7" s="2"/>
      <c r="GP7" s="61"/>
      <c r="GQ7" s="13"/>
      <c r="GR7" s="6"/>
      <c r="GS7" s="38"/>
      <c r="GT7" s="1"/>
      <c r="GU7" s="1"/>
      <c r="GV7" s="2"/>
      <c r="GW7" s="2"/>
      <c r="GX7" s="2"/>
      <c r="GY7" s="2"/>
      <c r="GZ7" s="2"/>
      <c r="HA7" s="61"/>
      <c r="HB7" s="13"/>
      <c r="HC7" s="6"/>
      <c r="HD7" s="38"/>
      <c r="HE7" s="1"/>
      <c r="HF7" s="1"/>
      <c r="HG7" s="2"/>
      <c r="HH7" s="2"/>
      <c r="HI7" s="2"/>
      <c r="HJ7" s="2"/>
      <c r="HK7" s="2"/>
      <c r="HL7" s="61"/>
      <c r="HM7" s="13"/>
      <c r="HN7" s="6"/>
      <c r="HO7" s="38"/>
      <c r="HP7" s="1"/>
      <c r="HQ7" s="1"/>
      <c r="HR7" s="2"/>
      <c r="HS7" s="2"/>
      <c r="HT7" s="2"/>
      <c r="HU7" s="2"/>
      <c r="HV7" s="2"/>
      <c r="HW7" s="61"/>
      <c r="HX7" s="13"/>
      <c r="HY7" s="6"/>
      <c r="HZ7" s="38"/>
      <c r="IA7" s="1"/>
      <c r="IB7" s="1"/>
      <c r="IC7" s="2"/>
      <c r="ID7" s="2"/>
      <c r="IE7" s="2"/>
      <c r="IF7" s="2"/>
      <c r="IG7" s="2"/>
      <c r="IH7" s="61"/>
      <c r="II7" s="13"/>
      <c r="IJ7" s="6"/>
      <c r="IK7" s="38"/>
      <c r="IL7" s="77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</row>
    <row r="8" spans="1:283" hidden="1" x14ac:dyDescent="0.2">
      <c r="A8" s="33"/>
      <c r="B8" s="62"/>
      <c r="C8" s="25"/>
      <c r="D8" s="63"/>
      <c r="E8" s="63"/>
      <c r="F8" s="64"/>
      <c r="G8" s="24" t="str">
        <f>IF(AND(OR($G$2="Y",$H$2="Y"),I8&lt;5,J8&lt;5),IF(AND(I8=#REF!,J8=#REF!),#REF!+1,1),"")</f>
        <v/>
      </c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4" t="str">
        <f>IF(ISNA(VLOOKUP(E8,SortLookup!$A$1:$B$5,2,FALSE))," ",VLOOKUP(E8,SortLookup!$A$1:$B$5,2,FALSE))</f>
        <v xml:space="preserve"> </v>
      </c>
      <c r="J8" s="22" t="str">
        <f>IF(ISNA(VLOOKUP(F8,SortLookup!$A$7:$B$11,2,FALSE))," ",VLOOKUP(F8,SortLookup!$A$7:$B$11,2,FALSE))</f>
        <v xml:space="preserve"> </v>
      </c>
      <c r="K8" s="58">
        <f t="shared" ref="K8:K12" si="3">L8+M8+O8</f>
        <v>0</v>
      </c>
      <c r="L8" s="59">
        <f t="shared" si="0"/>
        <v>0</v>
      </c>
      <c r="M8" s="36">
        <f t="shared" si="1"/>
        <v>0</v>
      </c>
      <c r="N8" s="37">
        <f t="shared" ref="N8:N12" si="4">O8</f>
        <v>0</v>
      </c>
      <c r="O8" s="60">
        <f t="shared" si="2"/>
        <v>0</v>
      </c>
      <c r="P8" s="31"/>
      <c r="Q8" s="28"/>
      <c r="R8" s="28"/>
      <c r="S8" s="28"/>
      <c r="T8" s="28"/>
      <c r="U8" s="28"/>
      <c r="V8" s="28"/>
      <c r="W8" s="29"/>
      <c r="X8" s="29"/>
      <c r="Y8" s="29"/>
      <c r="Z8" s="29"/>
      <c r="AA8" s="30"/>
      <c r="AB8" s="27">
        <f t="shared" ref="AB8:AB12" si="5">P8+Q8+R8+S8+T8+U8+V8</f>
        <v>0</v>
      </c>
      <c r="AC8" s="26">
        <f t="shared" ref="AC8:AC12" si="6">W8</f>
        <v>0</v>
      </c>
      <c r="AD8" s="23">
        <f t="shared" ref="AD8:AD12" si="7">(X8*3)+(Y8*10)+(Z8*5)+(AA8*20)</f>
        <v>0</v>
      </c>
      <c r="AE8" s="45">
        <f t="shared" ref="AE8:AE12" si="8">AB8+AC8+AD8</f>
        <v>0</v>
      </c>
      <c r="AF8" s="31"/>
      <c r="AG8" s="28"/>
      <c r="AH8" s="28"/>
      <c r="AI8" s="28"/>
      <c r="AJ8" s="29"/>
      <c r="AK8" s="29"/>
      <c r="AL8" s="29"/>
      <c r="AM8" s="29"/>
      <c r="AN8" s="30"/>
      <c r="AO8" s="27">
        <f t="shared" ref="AO8:AO12" si="9">AF8+AG8+AH8+AI8</f>
        <v>0</v>
      </c>
      <c r="AP8" s="26">
        <f t="shared" ref="AP8:AP12" si="10">AJ8</f>
        <v>0</v>
      </c>
      <c r="AQ8" s="23">
        <f t="shared" ref="AQ8:AQ12" si="11">(AK8*3)+(AL8*10)+(AM8*5)+(AN8*20)</f>
        <v>0</v>
      </c>
      <c r="AR8" s="45">
        <f t="shared" ref="AR8:AR12" si="12">AO8+AP8+AQ8</f>
        <v>0</v>
      </c>
      <c r="AS8" s="31"/>
      <c r="AT8" s="28"/>
      <c r="AU8" s="28"/>
      <c r="AV8" s="29"/>
      <c r="AW8" s="29"/>
      <c r="AX8" s="29"/>
      <c r="AY8" s="29"/>
      <c r="AZ8" s="30"/>
      <c r="BA8" s="27">
        <f t="shared" ref="BA8:BA12" si="13">AS8+AT8+AU8</f>
        <v>0</v>
      </c>
      <c r="BB8" s="26">
        <f t="shared" ref="BB8:BB12" si="14">AV8</f>
        <v>0</v>
      </c>
      <c r="BC8" s="23">
        <f t="shared" ref="BC8:BC12" si="15">(AW8*3)+(AX8*10)+(AY8*5)+(AZ8*20)</f>
        <v>0</v>
      </c>
      <c r="BD8" s="45">
        <f t="shared" ref="BD8:BD12" si="16">BA8+BB8+BC8</f>
        <v>0</v>
      </c>
      <c r="BE8" s="27"/>
      <c r="BF8" s="43"/>
      <c r="BG8" s="29"/>
      <c r="BH8" s="29"/>
      <c r="BI8" s="29"/>
      <c r="BJ8" s="29"/>
      <c r="BK8" s="30"/>
      <c r="BL8" s="40">
        <f t="shared" ref="BL8:BL12" si="17">BE8+BF8</f>
        <v>0</v>
      </c>
      <c r="BM8" s="37">
        <f t="shared" ref="BM8:BM12" si="18">BG8/2</f>
        <v>0</v>
      </c>
      <c r="BN8" s="36">
        <f t="shared" ref="BN8:BN12" si="19">(BH8*3)+(BI8*5)+(BJ8*5)+(BK8*20)</f>
        <v>0</v>
      </c>
      <c r="BO8" s="35">
        <f t="shared" ref="BO8:BO12" si="20">BL8+BM8+BN8</f>
        <v>0</v>
      </c>
      <c r="BP8" s="31"/>
      <c r="BQ8" s="28"/>
      <c r="BR8" s="28"/>
      <c r="BS8" s="28"/>
      <c r="BT8" s="29"/>
      <c r="BU8" s="29"/>
      <c r="BV8" s="29"/>
      <c r="BW8" s="29"/>
      <c r="BX8" s="30"/>
      <c r="BY8" s="27">
        <f t="shared" ref="BY8:BY12" si="21">BP8+BQ8+BR8+BS8</f>
        <v>0</v>
      </c>
      <c r="BZ8" s="26">
        <f t="shared" ref="BZ8:BZ12" si="22">BT8</f>
        <v>0</v>
      </c>
      <c r="CA8" s="32">
        <f t="shared" ref="CA8:CA12" si="23">(BU8*3)+(BV8*10)+(BW8*5)+(BX8*20)</f>
        <v>0</v>
      </c>
      <c r="CB8" s="71">
        <f t="shared" ref="CB8:CB12" si="24">BY8+BZ8+CA8</f>
        <v>0</v>
      </c>
      <c r="CC8" s="31"/>
      <c r="CD8" s="28"/>
      <c r="CE8" s="29"/>
      <c r="CF8" s="29"/>
      <c r="CG8" s="29"/>
      <c r="CH8" s="29"/>
      <c r="CI8" s="30"/>
      <c r="CJ8" s="27">
        <f t="shared" ref="CJ8:CJ12" si="25">CC8+CD8</f>
        <v>0</v>
      </c>
      <c r="CK8" s="26">
        <f t="shared" ref="CK8:CK12" si="26">CE8</f>
        <v>0</v>
      </c>
      <c r="CL8" s="23">
        <f t="shared" ref="CL8:CL12" si="27">(CF8*3)+(CG8*10)+(CH8*5)+(CI8*20)</f>
        <v>0</v>
      </c>
      <c r="CM8" s="45">
        <f t="shared" ref="CM8:CM12" si="28">CJ8+CK8+CL8</f>
        <v>0</v>
      </c>
      <c r="CN8" s="4"/>
      <c r="CO8" s="4"/>
      <c r="CP8" s="4"/>
      <c r="CQ8" s="4"/>
      <c r="CR8" s="4"/>
      <c r="CS8" s="4"/>
      <c r="CT8" s="4"/>
      <c r="CW8" s="4"/>
      <c r="CX8" s="4"/>
      <c r="CY8" s="4"/>
      <c r="CZ8" s="4"/>
      <c r="DA8" s="4"/>
      <c r="DB8" s="4"/>
      <c r="DC8" s="4"/>
      <c r="DD8" s="4"/>
      <c r="DE8" s="4"/>
      <c r="DH8" s="4"/>
      <c r="DI8" s="4"/>
      <c r="DJ8" s="4"/>
      <c r="DK8" s="4"/>
      <c r="DL8" s="4"/>
      <c r="DM8" s="4"/>
      <c r="DN8" s="4"/>
      <c r="DO8" s="4"/>
      <c r="DP8" s="4"/>
      <c r="DS8" s="4"/>
      <c r="DT8" s="4"/>
      <c r="DU8" s="4"/>
      <c r="DV8" s="4"/>
      <c r="DW8" s="4"/>
      <c r="DX8" s="4"/>
      <c r="DY8" s="4"/>
      <c r="DZ8" s="4"/>
      <c r="EA8" s="4"/>
      <c r="ED8" s="4"/>
      <c r="EE8" s="4"/>
      <c r="EF8" s="4"/>
      <c r="EG8" s="4"/>
      <c r="EH8" s="4"/>
      <c r="EI8" s="4"/>
      <c r="EJ8" s="4"/>
      <c r="EK8" s="4"/>
      <c r="EL8" s="4"/>
      <c r="EO8" s="4"/>
      <c r="EP8" s="4"/>
      <c r="EQ8" s="4"/>
      <c r="ER8" s="4"/>
      <c r="ES8" s="4"/>
      <c r="ET8" s="4"/>
      <c r="EU8" s="4"/>
      <c r="EV8" s="4"/>
      <c r="EW8" s="4"/>
      <c r="EZ8" s="4"/>
      <c r="FA8" s="4"/>
      <c r="FB8" s="4"/>
      <c r="FC8" s="4"/>
      <c r="FD8" s="4"/>
      <c r="FE8" s="4"/>
      <c r="FF8" s="4"/>
      <c r="FG8" s="4"/>
      <c r="FH8" s="4"/>
      <c r="FK8" s="4"/>
      <c r="FL8" s="4"/>
      <c r="FM8" s="4"/>
      <c r="FN8" s="4"/>
      <c r="FO8" s="4"/>
      <c r="FP8" s="4"/>
      <c r="FQ8" s="4"/>
      <c r="FR8" s="4"/>
      <c r="FS8" s="4"/>
      <c r="FV8" s="4"/>
      <c r="FW8" s="4"/>
      <c r="FX8" s="4"/>
      <c r="FY8" s="4"/>
      <c r="FZ8" s="4"/>
      <c r="GA8" s="4"/>
      <c r="GB8" s="4"/>
      <c r="GC8" s="4"/>
      <c r="GD8" s="4"/>
      <c r="GG8" s="4"/>
      <c r="GH8" s="4"/>
      <c r="GI8" s="4"/>
      <c r="GJ8" s="4"/>
      <c r="GK8" s="4"/>
      <c r="GL8" s="4"/>
      <c r="GM8" s="4"/>
      <c r="GN8" s="4"/>
      <c r="GO8" s="4"/>
      <c r="GR8" s="4"/>
      <c r="GS8" s="4"/>
      <c r="GT8" s="4"/>
      <c r="GU8" s="4"/>
      <c r="GV8" s="4"/>
      <c r="GW8" s="4"/>
      <c r="GX8" s="4"/>
      <c r="GY8" s="4"/>
      <c r="GZ8" s="4"/>
      <c r="HC8" s="4"/>
      <c r="HD8" s="4"/>
      <c r="HE8" s="4"/>
      <c r="HF8" s="4"/>
      <c r="HG8" s="4"/>
      <c r="HH8" s="4"/>
      <c r="HI8" s="4"/>
      <c r="HJ8" s="4"/>
      <c r="HK8" s="4"/>
      <c r="HN8" s="4"/>
      <c r="HO8" s="4"/>
      <c r="HP8" s="4"/>
      <c r="HQ8" s="4"/>
      <c r="HR8" s="4"/>
      <c r="HS8" s="4"/>
      <c r="HT8" s="4"/>
      <c r="HU8" s="4"/>
      <c r="HV8" s="4"/>
      <c r="HY8" s="4"/>
      <c r="HZ8" s="4"/>
      <c r="IA8" s="4"/>
      <c r="IB8" s="4"/>
      <c r="IC8" s="4"/>
      <c r="ID8" s="4"/>
      <c r="IE8" s="4"/>
      <c r="IF8" s="4"/>
      <c r="IG8" s="4"/>
      <c r="IJ8" s="4"/>
      <c r="IK8" s="4"/>
      <c r="IL8" s="77"/>
      <c r="IO8" s="4"/>
      <c r="IP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</row>
    <row r="9" spans="1:283" hidden="1" x14ac:dyDescent="0.2">
      <c r="A9" s="33"/>
      <c r="B9" s="62"/>
      <c r="C9" s="25"/>
      <c r="D9" s="63"/>
      <c r="E9" s="63"/>
      <c r="F9" s="64"/>
      <c r="G9" s="24" t="str">
        <f>IF(AND(OR($G$2="Y",$H$2="Y"),I9&lt;5,J9&lt;5),IF(AND(I9=#REF!,J9=#REF!),#REF!+1,1),"")</f>
        <v/>
      </c>
      <c r="H9" s="21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4" t="str">
        <f>IF(ISNA(VLOOKUP(E9,SortLookup!$A$1:$B$5,2,FALSE))," ",VLOOKUP(E9,SortLookup!$A$1:$B$5,2,FALSE))</f>
        <v xml:space="preserve"> </v>
      </c>
      <c r="J9" s="22" t="str">
        <f>IF(ISNA(VLOOKUP(F9,SortLookup!$A$7:$B$11,2,FALSE))," ",VLOOKUP(F9,SortLookup!$A$7:$B$11,2,FALSE))</f>
        <v xml:space="preserve"> </v>
      </c>
      <c r="K9" s="58">
        <f t="shared" si="3"/>
        <v>0</v>
      </c>
      <c r="L9" s="59">
        <f>AB9+AO9+BA9+BL9+BY9+CJ9+CU8+DF8+DQ8+EB8+EM8+EX8+FI8+FT8+GE8+GP8+HA8+HL8+HW8+IH8</f>
        <v>0</v>
      </c>
      <c r="M9" s="36">
        <f>AD9+AQ9+BC9+BN9+CA9+CL9+CW8+DH8+DS8+ED8+EO8+EZ8+FK8+FV8+GG8+GR8+HC8+HN8+HY8+IJ8</f>
        <v>0</v>
      </c>
      <c r="N9" s="37">
        <f t="shared" si="4"/>
        <v>0</v>
      </c>
      <c r="O9" s="60">
        <f>W9+AJ9+AV9+BG9+BT9+CE9+CP8+DA8+DL8+DW8+EH8+ES8+FD8+FO8+FZ8+GK8+GV8+HG8+HR8+IC8</f>
        <v>0</v>
      </c>
      <c r="P9" s="31"/>
      <c r="Q9" s="28"/>
      <c r="R9" s="28"/>
      <c r="S9" s="28"/>
      <c r="T9" s="28"/>
      <c r="U9" s="28"/>
      <c r="V9" s="28"/>
      <c r="W9" s="29"/>
      <c r="X9" s="29"/>
      <c r="Y9" s="29"/>
      <c r="Z9" s="29"/>
      <c r="AA9" s="30"/>
      <c r="AB9" s="27">
        <f t="shared" si="5"/>
        <v>0</v>
      </c>
      <c r="AC9" s="26">
        <f t="shared" si="6"/>
        <v>0</v>
      </c>
      <c r="AD9" s="23">
        <f t="shared" si="7"/>
        <v>0</v>
      </c>
      <c r="AE9" s="45">
        <f t="shared" si="8"/>
        <v>0</v>
      </c>
      <c r="AF9" s="31"/>
      <c r="AG9" s="28"/>
      <c r="AH9" s="28"/>
      <c r="AI9" s="28"/>
      <c r="AJ9" s="29"/>
      <c r="AK9" s="29"/>
      <c r="AL9" s="29"/>
      <c r="AM9" s="29"/>
      <c r="AN9" s="30"/>
      <c r="AO9" s="27">
        <f t="shared" si="9"/>
        <v>0</v>
      </c>
      <c r="AP9" s="26">
        <f t="shared" si="10"/>
        <v>0</v>
      </c>
      <c r="AQ9" s="23">
        <f t="shared" si="11"/>
        <v>0</v>
      </c>
      <c r="AR9" s="45">
        <f t="shared" si="12"/>
        <v>0</v>
      </c>
      <c r="AS9" s="31"/>
      <c r="AT9" s="28"/>
      <c r="AU9" s="28"/>
      <c r="AV9" s="29"/>
      <c r="AW9" s="29"/>
      <c r="AX9" s="29"/>
      <c r="AY9" s="29"/>
      <c r="AZ9" s="30"/>
      <c r="BA9" s="27">
        <f t="shared" si="13"/>
        <v>0</v>
      </c>
      <c r="BB9" s="26">
        <f t="shared" si="14"/>
        <v>0</v>
      </c>
      <c r="BC9" s="23">
        <f t="shared" si="15"/>
        <v>0</v>
      </c>
      <c r="BD9" s="45">
        <f t="shared" si="16"/>
        <v>0</v>
      </c>
      <c r="BE9" s="27"/>
      <c r="BF9" s="43"/>
      <c r="BG9" s="29"/>
      <c r="BH9" s="29"/>
      <c r="BI9" s="29"/>
      <c r="BJ9" s="29"/>
      <c r="BK9" s="30"/>
      <c r="BL9" s="40">
        <f t="shared" si="17"/>
        <v>0</v>
      </c>
      <c r="BM9" s="37">
        <f t="shared" si="18"/>
        <v>0</v>
      </c>
      <c r="BN9" s="36">
        <f t="shared" si="19"/>
        <v>0</v>
      </c>
      <c r="BO9" s="35">
        <f t="shared" si="20"/>
        <v>0</v>
      </c>
      <c r="BP9" s="31"/>
      <c r="BQ9" s="28"/>
      <c r="BR9" s="28"/>
      <c r="BS9" s="28"/>
      <c r="BT9" s="29"/>
      <c r="BU9" s="29"/>
      <c r="BV9" s="29"/>
      <c r="BW9" s="29"/>
      <c r="BX9" s="30"/>
      <c r="BY9" s="27">
        <f t="shared" si="21"/>
        <v>0</v>
      </c>
      <c r="BZ9" s="26">
        <f t="shared" si="22"/>
        <v>0</v>
      </c>
      <c r="CA9" s="32">
        <f t="shared" si="23"/>
        <v>0</v>
      </c>
      <c r="CB9" s="71">
        <f t="shared" si="24"/>
        <v>0</v>
      </c>
      <c r="CC9" s="31"/>
      <c r="CD9" s="28"/>
      <c r="CE9" s="29"/>
      <c r="CF9" s="29"/>
      <c r="CG9" s="29"/>
      <c r="CH9" s="29"/>
      <c r="CI9" s="30"/>
      <c r="CJ9" s="27">
        <f t="shared" si="25"/>
        <v>0</v>
      </c>
      <c r="CK9" s="26">
        <f t="shared" si="26"/>
        <v>0</v>
      </c>
      <c r="CL9" s="23">
        <f t="shared" si="27"/>
        <v>0</v>
      </c>
      <c r="CM9" s="45">
        <f t="shared" si="28"/>
        <v>0</v>
      </c>
      <c r="CN9" s="4"/>
      <c r="CO9" s="4"/>
      <c r="CP9" s="4"/>
      <c r="CQ9" s="4"/>
      <c r="CR9" s="4"/>
      <c r="CS9" s="4"/>
      <c r="CT9" s="4"/>
      <c r="CW9" s="4"/>
      <c r="CX9" s="4"/>
      <c r="CY9" s="4"/>
      <c r="CZ9" s="4"/>
      <c r="DA9" s="4"/>
      <c r="DB9" s="4"/>
      <c r="DC9" s="4"/>
      <c r="DD9" s="4"/>
      <c r="DE9" s="4"/>
      <c r="DH9" s="4"/>
      <c r="DI9" s="4"/>
      <c r="DJ9" s="4"/>
      <c r="DK9" s="4"/>
      <c r="DL9" s="4"/>
      <c r="DM9" s="4"/>
      <c r="DN9" s="4"/>
      <c r="DO9" s="4"/>
      <c r="DP9" s="4"/>
      <c r="DS9" s="4"/>
      <c r="DT9" s="4"/>
      <c r="DU9" s="4"/>
      <c r="DV9" s="4"/>
      <c r="DW9" s="4"/>
      <c r="DX9" s="4"/>
      <c r="DY9" s="4"/>
      <c r="DZ9" s="4"/>
      <c r="EA9" s="4"/>
      <c r="ED9" s="4"/>
      <c r="EE9" s="4"/>
      <c r="EF9" s="4"/>
      <c r="EG9" s="4"/>
      <c r="EH9" s="4"/>
      <c r="EI9" s="4"/>
      <c r="EJ9" s="4"/>
      <c r="EK9" s="4"/>
      <c r="EL9" s="4"/>
      <c r="EO9" s="4"/>
      <c r="EP9" s="4"/>
      <c r="EQ9" s="4"/>
      <c r="ER9" s="4"/>
      <c r="ES9" s="4"/>
      <c r="ET9" s="4"/>
      <c r="EU9" s="4"/>
      <c r="EV9" s="4"/>
      <c r="EW9" s="4"/>
      <c r="EZ9" s="4"/>
      <c r="FA9" s="4"/>
      <c r="FB9" s="4"/>
      <c r="FC9" s="4"/>
      <c r="FD9" s="4"/>
      <c r="FE9" s="4"/>
      <c r="FF9" s="4"/>
      <c r="FG9" s="4"/>
      <c r="FH9" s="4"/>
      <c r="FK9" s="4"/>
      <c r="FL9" s="4"/>
      <c r="FM9" s="4"/>
      <c r="FN9" s="4"/>
      <c r="FO9" s="4"/>
      <c r="FP9" s="4"/>
      <c r="FQ9" s="4"/>
      <c r="FR9" s="4"/>
      <c r="FS9" s="4"/>
      <c r="FV9" s="4"/>
      <c r="FW9" s="4"/>
      <c r="FX9" s="4"/>
      <c r="FY9" s="4"/>
      <c r="FZ9" s="4"/>
      <c r="GA9" s="4"/>
      <c r="GB9" s="4"/>
      <c r="GC9" s="4"/>
      <c r="GD9" s="4"/>
      <c r="GG9" s="4"/>
      <c r="GH9" s="4"/>
      <c r="GI9" s="4"/>
      <c r="GJ9" s="4"/>
      <c r="GK9" s="4"/>
      <c r="GL9" s="4"/>
      <c r="GM9" s="4"/>
      <c r="GN9" s="4"/>
      <c r="GO9" s="4"/>
      <c r="GR9" s="4"/>
      <c r="GS9" s="4"/>
      <c r="GT9" s="4"/>
      <c r="GU9" s="4"/>
      <c r="GV9" s="4"/>
      <c r="GW9" s="4"/>
      <c r="GX9" s="4"/>
      <c r="GY9" s="4"/>
      <c r="GZ9" s="4"/>
      <c r="HC9" s="4"/>
      <c r="HD9" s="4"/>
      <c r="HE9" s="4"/>
      <c r="HF9" s="4"/>
      <c r="HG9" s="4"/>
      <c r="HH9" s="4"/>
      <c r="HI9" s="4"/>
      <c r="HJ9" s="4"/>
      <c r="HK9" s="4"/>
      <c r="HN9" s="4"/>
      <c r="HO9" s="4"/>
      <c r="HP9" s="4"/>
      <c r="HQ9" s="4"/>
      <c r="HR9" s="4"/>
      <c r="HS9" s="4"/>
      <c r="HT9" s="4"/>
      <c r="HU9" s="4"/>
      <c r="HV9" s="4"/>
      <c r="HY9" s="4"/>
      <c r="HZ9" s="4"/>
      <c r="IA9" s="4"/>
      <c r="IB9" s="4"/>
      <c r="IC9" s="4"/>
      <c r="ID9" s="4"/>
      <c r="IE9" s="4"/>
      <c r="IF9" s="4"/>
      <c r="IG9" s="4"/>
      <c r="IJ9" s="4"/>
      <c r="IK9" s="4"/>
      <c r="IL9" s="77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</row>
    <row r="10" spans="1:283" hidden="1" x14ac:dyDescent="0.2">
      <c r="A10" s="33"/>
      <c r="B10" s="62"/>
      <c r="C10" s="25"/>
      <c r="D10" s="63"/>
      <c r="E10" s="63"/>
      <c r="F10" s="64"/>
      <c r="G10" s="24" t="str">
        <f>IF(AND(OR($G$2="Y",$H$2="Y"),I10&lt;5,J10&lt;5),IF(AND(I10=#REF!,J10=#REF!),#REF!+1,1),"")</f>
        <v/>
      </c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4" t="str">
        <f>IF(ISNA(VLOOKUP(E10,SortLookup!$A$1:$B$5,2,FALSE))," ",VLOOKUP(E10,SortLookup!$A$1:$B$5,2,FALSE))</f>
        <v xml:space="preserve"> </v>
      </c>
      <c r="J10" s="22" t="str">
        <f>IF(ISNA(VLOOKUP(F10,SortLookup!$A$7:$B$11,2,FALSE))," ",VLOOKUP(F10,SortLookup!$A$7:$B$11,2,FALSE))</f>
        <v xml:space="preserve"> </v>
      </c>
      <c r="K10" s="58">
        <f t="shared" si="3"/>
        <v>0</v>
      </c>
      <c r="L10" s="59">
        <f>AB10+AO10+BA10+BL10+BY10+CJ10+CU10+DF10+DQ10+EB10+EM10+EX10+FI10+FT10+GE10+GP10+HA10+HL10+HW10+IH10</f>
        <v>0</v>
      </c>
      <c r="M10" s="36">
        <f>AD10+AQ10+BC10+BN10+CA10+CL10+CW10+DH10+DS10+ED10+EO10+EZ10+FK10+FV10+GG10+GR10+HC10+HN10+HY10+IJ10</f>
        <v>0</v>
      </c>
      <c r="N10" s="37">
        <f t="shared" si="4"/>
        <v>0</v>
      </c>
      <c r="O10" s="60">
        <f>W10+AJ10+AV10+BG10+BT10+CE10+CP10+DA10+DL10+DW10+EH10+ES10+FD10+FO10+FZ10+GK10+GV10+HG10+HR10+IC10</f>
        <v>0</v>
      </c>
      <c r="P10" s="31"/>
      <c r="Q10" s="28"/>
      <c r="R10" s="28"/>
      <c r="S10" s="28"/>
      <c r="T10" s="28"/>
      <c r="U10" s="28"/>
      <c r="V10" s="28"/>
      <c r="W10" s="29"/>
      <c r="X10" s="29"/>
      <c r="Y10" s="29"/>
      <c r="Z10" s="29"/>
      <c r="AA10" s="30"/>
      <c r="AB10" s="27">
        <f t="shared" si="5"/>
        <v>0</v>
      </c>
      <c r="AC10" s="26">
        <f t="shared" si="6"/>
        <v>0</v>
      </c>
      <c r="AD10" s="23">
        <f t="shared" si="7"/>
        <v>0</v>
      </c>
      <c r="AE10" s="45">
        <f t="shared" si="8"/>
        <v>0</v>
      </c>
      <c r="AF10" s="31"/>
      <c r="AG10" s="28"/>
      <c r="AH10" s="28"/>
      <c r="AI10" s="28"/>
      <c r="AJ10" s="29"/>
      <c r="AK10" s="29"/>
      <c r="AL10" s="29"/>
      <c r="AM10" s="29"/>
      <c r="AN10" s="30"/>
      <c r="AO10" s="27">
        <f t="shared" si="9"/>
        <v>0</v>
      </c>
      <c r="AP10" s="26">
        <f t="shared" si="10"/>
        <v>0</v>
      </c>
      <c r="AQ10" s="23">
        <f t="shared" si="11"/>
        <v>0</v>
      </c>
      <c r="AR10" s="45">
        <f t="shared" si="12"/>
        <v>0</v>
      </c>
      <c r="AS10" s="31"/>
      <c r="AT10" s="28"/>
      <c r="AU10" s="28"/>
      <c r="AV10" s="29"/>
      <c r="AW10" s="29"/>
      <c r="AX10" s="29"/>
      <c r="AY10" s="29"/>
      <c r="AZ10" s="30"/>
      <c r="BA10" s="27">
        <f t="shared" si="13"/>
        <v>0</v>
      </c>
      <c r="BB10" s="26">
        <f t="shared" si="14"/>
        <v>0</v>
      </c>
      <c r="BC10" s="23">
        <f t="shared" si="15"/>
        <v>0</v>
      </c>
      <c r="BD10" s="45">
        <f t="shared" si="16"/>
        <v>0</v>
      </c>
      <c r="BE10" s="27"/>
      <c r="BF10" s="43"/>
      <c r="BG10" s="29"/>
      <c r="BH10" s="29"/>
      <c r="BI10" s="29"/>
      <c r="BJ10" s="29"/>
      <c r="BK10" s="30"/>
      <c r="BL10" s="40">
        <f t="shared" si="17"/>
        <v>0</v>
      </c>
      <c r="BM10" s="37">
        <f t="shared" si="18"/>
        <v>0</v>
      </c>
      <c r="BN10" s="36">
        <f t="shared" si="19"/>
        <v>0</v>
      </c>
      <c r="BO10" s="35">
        <f t="shared" si="20"/>
        <v>0</v>
      </c>
      <c r="BP10" s="31"/>
      <c r="BQ10" s="28"/>
      <c r="BR10" s="28"/>
      <c r="BS10" s="28"/>
      <c r="BT10" s="29"/>
      <c r="BU10" s="29"/>
      <c r="BV10" s="29"/>
      <c r="BW10" s="29"/>
      <c r="BX10" s="30"/>
      <c r="BY10" s="27">
        <f t="shared" si="21"/>
        <v>0</v>
      </c>
      <c r="BZ10" s="26">
        <f t="shared" si="22"/>
        <v>0</v>
      </c>
      <c r="CA10" s="32">
        <f t="shared" si="23"/>
        <v>0</v>
      </c>
      <c r="CB10" s="71">
        <f t="shared" si="24"/>
        <v>0</v>
      </c>
      <c r="CC10" s="31"/>
      <c r="CD10" s="28"/>
      <c r="CE10" s="29"/>
      <c r="CF10" s="29"/>
      <c r="CG10" s="29"/>
      <c r="CH10" s="29"/>
      <c r="CI10" s="30"/>
      <c r="CJ10" s="27">
        <f t="shared" si="25"/>
        <v>0</v>
      </c>
      <c r="CK10" s="26">
        <f t="shared" si="26"/>
        <v>0</v>
      </c>
      <c r="CL10" s="23">
        <f t="shared" si="27"/>
        <v>0</v>
      </c>
      <c r="CM10" s="45">
        <f t="shared" si="28"/>
        <v>0</v>
      </c>
      <c r="CN10" s="4"/>
      <c r="CO10" s="4"/>
      <c r="CP10" s="4"/>
      <c r="CQ10" s="4"/>
      <c r="CR10" s="4"/>
      <c r="CS10" s="4"/>
      <c r="CT10" s="4"/>
      <c r="CW10" s="4"/>
      <c r="CX10" s="4"/>
      <c r="CY10" s="4"/>
      <c r="CZ10" s="4"/>
      <c r="DA10" s="4"/>
      <c r="DB10" s="4"/>
      <c r="DC10" s="4"/>
      <c r="DD10" s="4"/>
      <c r="DE10" s="4"/>
      <c r="DH10" s="4"/>
      <c r="DI10" s="4"/>
      <c r="DJ10" s="4"/>
      <c r="DK10" s="4"/>
      <c r="DL10" s="4"/>
      <c r="DM10" s="4"/>
      <c r="DN10" s="4"/>
      <c r="DO10" s="4"/>
      <c r="DP10" s="4"/>
      <c r="DS10" s="4"/>
      <c r="DT10" s="4"/>
      <c r="DU10" s="4"/>
      <c r="DV10" s="4"/>
      <c r="DW10" s="4"/>
      <c r="DX10" s="4"/>
      <c r="DY10" s="4"/>
      <c r="DZ10" s="4"/>
      <c r="EA10" s="4"/>
      <c r="ED10" s="4"/>
      <c r="EE10" s="4"/>
      <c r="EF10" s="4"/>
      <c r="EG10" s="4"/>
      <c r="EH10" s="4"/>
      <c r="EI10" s="4"/>
      <c r="EJ10" s="4"/>
      <c r="EK10" s="4"/>
      <c r="EL10" s="4"/>
      <c r="EO10" s="4"/>
      <c r="EP10" s="4"/>
      <c r="EQ10" s="4"/>
      <c r="ER10" s="4"/>
      <c r="ES10" s="4"/>
      <c r="ET10" s="4"/>
      <c r="EU10" s="4"/>
      <c r="EV10" s="4"/>
      <c r="EW10" s="4"/>
      <c r="EZ10" s="4"/>
      <c r="FA10" s="4"/>
      <c r="FB10" s="4"/>
      <c r="FC10" s="4"/>
      <c r="FD10" s="4"/>
      <c r="FE10" s="4"/>
      <c r="FF10" s="4"/>
      <c r="FG10" s="4"/>
      <c r="FH10" s="4"/>
      <c r="FK10" s="4"/>
      <c r="FL10" s="4"/>
      <c r="FM10" s="4"/>
      <c r="FN10" s="4"/>
      <c r="FO10" s="4"/>
      <c r="FP10" s="4"/>
      <c r="FQ10" s="4"/>
      <c r="FR10" s="4"/>
      <c r="FS10" s="4"/>
      <c r="FV10" s="4"/>
      <c r="FW10" s="4"/>
      <c r="FX10" s="4"/>
      <c r="FY10" s="4"/>
      <c r="FZ10" s="4"/>
      <c r="GA10" s="4"/>
      <c r="GB10" s="4"/>
      <c r="GC10" s="4"/>
      <c r="GD10" s="4"/>
      <c r="GG10" s="4"/>
      <c r="GH10" s="4"/>
      <c r="GI10" s="4"/>
      <c r="GJ10" s="4"/>
      <c r="GK10" s="4"/>
      <c r="GL10" s="4"/>
      <c r="GM10" s="4"/>
      <c r="GN10" s="4"/>
      <c r="GO10" s="4"/>
      <c r="GR10" s="4"/>
      <c r="GS10" s="4"/>
      <c r="GT10" s="4"/>
      <c r="GU10" s="4"/>
      <c r="GV10" s="4"/>
      <c r="GW10" s="4"/>
      <c r="GX10" s="4"/>
      <c r="GY10" s="4"/>
      <c r="GZ10" s="4"/>
      <c r="HC10" s="4"/>
      <c r="HD10" s="4"/>
      <c r="HE10" s="4"/>
      <c r="HF10" s="4"/>
      <c r="HG10" s="4"/>
      <c r="HH10" s="4"/>
      <c r="HI10" s="4"/>
      <c r="HJ10" s="4"/>
      <c r="HK10" s="4"/>
      <c r="HN10" s="4"/>
      <c r="HO10" s="4"/>
      <c r="HP10" s="4"/>
      <c r="HQ10" s="4"/>
      <c r="HR10" s="4"/>
      <c r="HS10" s="4"/>
      <c r="HT10" s="4"/>
      <c r="HU10" s="4"/>
      <c r="HV10" s="4"/>
      <c r="HY10" s="4"/>
      <c r="HZ10" s="4"/>
      <c r="IA10" s="4"/>
      <c r="IB10" s="4"/>
      <c r="IC10" s="4"/>
      <c r="ID10" s="4"/>
      <c r="IE10" s="4"/>
      <c r="IF10" s="4"/>
      <c r="IG10" s="4"/>
      <c r="IJ10" s="4"/>
      <c r="IK10" s="4"/>
      <c r="IL10" s="77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</row>
    <row r="11" spans="1:283" hidden="1" x14ac:dyDescent="0.2">
      <c r="A11" s="33"/>
      <c r="B11" s="62"/>
      <c r="C11" s="25"/>
      <c r="D11" s="63"/>
      <c r="E11" s="63"/>
      <c r="F11" s="64"/>
      <c r="G11" s="24" t="str">
        <f>IF(AND(OR($G$2="Y",$H$2="Y"),I11&lt;5,J11&lt;5),IF(AND(I11=#REF!,J11=#REF!),#REF!+1,1),"")</f>
        <v/>
      </c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4" t="str">
        <f>IF(ISNA(VLOOKUP(E11,SortLookup!$A$1:$B$5,2,FALSE))," ",VLOOKUP(E11,SortLookup!$A$1:$B$5,2,FALSE))</f>
        <v xml:space="preserve"> </v>
      </c>
      <c r="J11" s="22" t="str">
        <f>IF(ISNA(VLOOKUP(F11,SortLookup!$A$7:$B$11,2,FALSE))," ",VLOOKUP(F11,SortLookup!$A$7:$B$11,2,FALSE))</f>
        <v xml:space="preserve"> </v>
      </c>
      <c r="K11" s="58">
        <f t="shared" si="3"/>
        <v>0</v>
      </c>
      <c r="L11" s="59">
        <f>AB11+AO11+BA11+BL11+BY11+CJ11+CU11+DF11+DQ11+EB11+EM11+EX11+FI11+FT11+GE11+GP11+HA11+HL11+HW11+IH11</f>
        <v>0</v>
      </c>
      <c r="M11" s="36">
        <f>AD11+AQ11+BC11+BN11+CA11+CL11+CW11+DH11+DS11+ED11+EO11+EZ11+FK11+FV11+GG11+GR11+HC11+HN11+HY11+IJ11</f>
        <v>0</v>
      </c>
      <c r="N11" s="37">
        <f t="shared" si="4"/>
        <v>0</v>
      </c>
      <c r="O11" s="60">
        <f>W11+AJ11+AV11+BG11+BT11+CE11+CP11+DA11+DL11+DW11+EH11+ES11+FD11+FO11+FZ11+GK11+GV11+HG11+HR11+IC11</f>
        <v>0</v>
      </c>
      <c r="P11" s="31"/>
      <c r="Q11" s="28"/>
      <c r="R11" s="28"/>
      <c r="S11" s="28"/>
      <c r="T11" s="28"/>
      <c r="U11" s="28"/>
      <c r="V11" s="28"/>
      <c r="W11" s="29"/>
      <c r="X11" s="29"/>
      <c r="Y11" s="29"/>
      <c r="Z11" s="29"/>
      <c r="AA11" s="30"/>
      <c r="AB11" s="27">
        <f t="shared" si="5"/>
        <v>0</v>
      </c>
      <c r="AC11" s="26">
        <f t="shared" si="6"/>
        <v>0</v>
      </c>
      <c r="AD11" s="23">
        <f t="shared" si="7"/>
        <v>0</v>
      </c>
      <c r="AE11" s="45">
        <f t="shared" si="8"/>
        <v>0</v>
      </c>
      <c r="AF11" s="31"/>
      <c r="AG11" s="28"/>
      <c r="AH11" s="28"/>
      <c r="AI11" s="28"/>
      <c r="AJ11" s="29"/>
      <c r="AK11" s="29"/>
      <c r="AL11" s="29"/>
      <c r="AM11" s="29"/>
      <c r="AN11" s="30"/>
      <c r="AO11" s="27">
        <f t="shared" si="9"/>
        <v>0</v>
      </c>
      <c r="AP11" s="26">
        <f t="shared" si="10"/>
        <v>0</v>
      </c>
      <c r="AQ11" s="23">
        <f t="shared" si="11"/>
        <v>0</v>
      </c>
      <c r="AR11" s="45">
        <f t="shared" si="12"/>
        <v>0</v>
      </c>
      <c r="AS11" s="31"/>
      <c r="AT11" s="28"/>
      <c r="AU11" s="28"/>
      <c r="AV11" s="29"/>
      <c r="AW11" s="29"/>
      <c r="AX11" s="29"/>
      <c r="AY11" s="29"/>
      <c r="AZ11" s="30"/>
      <c r="BA11" s="27">
        <f t="shared" si="13"/>
        <v>0</v>
      </c>
      <c r="BB11" s="26">
        <f t="shared" si="14"/>
        <v>0</v>
      </c>
      <c r="BC11" s="23">
        <f t="shared" si="15"/>
        <v>0</v>
      </c>
      <c r="BD11" s="45">
        <f t="shared" si="16"/>
        <v>0</v>
      </c>
      <c r="BE11" s="27"/>
      <c r="BF11" s="43"/>
      <c r="BG11" s="29"/>
      <c r="BH11" s="29"/>
      <c r="BI11" s="29"/>
      <c r="BJ11" s="29"/>
      <c r="BK11" s="30"/>
      <c r="BL11" s="40">
        <f t="shared" si="17"/>
        <v>0</v>
      </c>
      <c r="BM11" s="37">
        <f t="shared" si="18"/>
        <v>0</v>
      </c>
      <c r="BN11" s="36">
        <f t="shared" si="19"/>
        <v>0</v>
      </c>
      <c r="BO11" s="35">
        <f t="shared" si="20"/>
        <v>0</v>
      </c>
      <c r="BP11" s="31"/>
      <c r="BQ11" s="28"/>
      <c r="BR11" s="28"/>
      <c r="BS11" s="28"/>
      <c r="BT11" s="29"/>
      <c r="BU11" s="29"/>
      <c r="BV11" s="29"/>
      <c r="BW11" s="29"/>
      <c r="BX11" s="30"/>
      <c r="BY11" s="27">
        <f t="shared" si="21"/>
        <v>0</v>
      </c>
      <c r="BZ11" s="26">
        <f t="shared" si="22"/>
        <v>0</v>
      </c>
      <c r="CA11" s="32">
        <f t="shared" si="23"/>
        <v>0</v>
      </c>
      <c r="CB11" s="71">
        <f t="shared" si="24"/>
        <v>0</v>
      </c>
      <c r="CC11" s="31"/>
      <c r="CD11" s="28"/>
      <c r="CE11" s="29"/>
      <c r="CF11" s="29"/>
      <c r="CG11" s="29"/>
      <c r="CH11" s="29"/>
      <c r="CI11" s="30"/>
      <c r="CJ11" s="27">
        <f t="shared" si="25"/>
        <v>0</v>
      </c>
      <c r="CK11" s="26">
        <f t="shared" si="26"/>
        <v>0</v>
      </c>
      <c r="CL11" s="23">
        <f t="shared" si="27"/>
        <v>0</v>
      </c>
      <c r="CM11" s="45">
        <f t="shared" si="28"/>
        <v>0</v>
      </c>
      <c r="CX11" s="4"/>
      <c r="CY11" s="4"/>
      <c r="DI11" s="4"/>
      <c r="DJ11" s="4"/>
      <c r="DT11" s="4"/>
      <c r="DU11" s="4"/>
      <c r="EE11" s="4"/>
      <c r="EF11" s="4"/>
      <c r="EP11" s="4"/>
      <c r="EQ11" s="4"/>
      <c r="FA11" s="4"/>
      <c r="FB11" s="4"/>
      <c r="FL11" s="4"/>
      <c r="FM11" s="4"/>
      <c r="FW11" s="4"/>
      <c r="FX11" s="4"/>
      <c r="GH11" s="4"/>
      <c r="GI11" s="4"/>
      <c r="GS11" s="4"/>
      <c r="GT11" s="4"/>
      <c r="HD11" s="4"/>
      <c r="HE11" s="4"/>
      <c r="HO11" s="4"/>
      <c r="HP11" s="4"/>
      <c r="HZ11" s="4"/>
      <c r="IA11" s="4"/>
      <c r="IL11" s="77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</row>
    <row r="12" spans="1:283" hidden="1" x14ac:dyDescent="0.2">
      <c r="A12" s="33"/>
      <c r="B12" s="62"/>
      <c r="C12" s="25"/>
      <c r="D12" s="63"/>
      <c r="E12" s="63"/>
      <c r="F12" s="64"/>
      <c r="G12" s="24" t="str">
        <f>IF(AND(OR($G$2="Y",$H$2="Y"),I12&lt;5,J12&lt;5),IF(AND(I12=#REF!,J12=#REF!),#REF!+1,1),"")</f>
        <v/>
      </c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4" t="str">
        <f>IF(ISNA(VLOOKUP(E12,SortLookup!$A$1:$B$5,2,FALSE))," ",VLOOKUP(E12,SortLookup!$A$1:$B$5,2,FALSE))</f>
        <v xml:space="preserve"> </v>
      </c>
      <c r="J12" s="22" t="str">
        <f>IF(ISNA(VLOOKUP(F12,SortLookup!$A$7:$B$11,2,FALSE))," ",VLOOKUP(F12,SortLookup!$A$7:$B$11,2,FALSE))</f>
        <v xml:space="preserve"> </v>
      </c>
      <c r="K12" s="58">
        <f t="shared" si="3"/>
        <v>0</v>
      </c>
      <c r="L12" s="59">
        <f>AB12+AO12+BA12+BL12+BY12+CJ12+CU12+DF12+DQ12+EB12+EM12+EX12+FI12+FT12+GE12+GP12+HA12+HL12+HW12+IH12</f>
        <v>0</v>
      </c>
      <c r="M12" s="36">
        <f>AD12+AQ12+BC12+BN12+CA12+CL12+CW12+DH12+DS12+ED12+EO12+EZ12+FK12+FV12+GG12+GR12+HC12+HN12+HY12+IJ12</f>
        <v>0</v>
      </c>
      <c r="N12" s="37">
        <f t="shared" si="4"/>
        <v>0</v>
      </c>
      <c r="O12" s="60">
        <f>W12+AJ12+AV12+BG12+BT12+CE12+CP12+DA12+DL12+DW12+EH12+ES12+FD12+FO12+FZ12+GK12+GV12+HG12+HR12+IC12</f>
        <v>0</v>
      </c>
      <c r="P12" s="31"/>
      <c r="Q12" s="28"/>
      <c r="R12" s="28"/>
      <c r="S12" s="28"/>
      <c r="T12" s="28"/>
      <c r="U12" s="28"/>
      <c r="V12" s="28"/>
      <c r="W12" s="29"/>
      <c r="X12" s="29"/>
      <c r="Y12" s="29"/>
      <c r="Z12" s="29"/>
      <c r="AA12" s="30"/>
      <c r="AB12" s="27">
        <f t="shared" si="5"/>
        <v>0</v>
      </c>
      <c r="AC12" s="26">
        <f t="shared" si="6"/>
        <v>0</v>
      </c>
      <c r="AD12" s="23">
        <f t="shared" si="7"/>
        <v>0</v>
      </c>
      <c r="AE12" s="45">
        <f t="shared" si="8"/>
        <v>0</v>
      </c>
      <c r="AF12" s="31"/>
      <c r="AG12" s="28"/>
      <c r="AH12" s="28"/>
      <c r="AI12" s="28"/>
      <c r="AJ12" s="29"/>
      <c r="AK12" s="29"/>
      <c r="AL12" s="29"/>
      <c r="AM12" s="29"/>
      <c r="AN12" s="30"/>
      <c r="AO12" s="27">
        <f t="shared" si="9"/>
        <v>0</v>
      </c>
      <c r="AP12" s="26">
        <f t="shared" si="10"/>
        <v>0</v>
      </c>
      <c r="AQ12" s="23">
        <f t="shared" si="11"/>
        <v>0</v>
      </c>
      <c r="AR12" s="45">
        <f t="shared" si="12"/>
        <v>0</v>
      </c>
      <c r="AS12" s="31"/>
      <c r="AT12" s="28"/>
      <c r="AU12" s="28"/>
      <c r="AV12" s="29"/>
      <c r="AW12" s="29"/>
      <c r="AX12" s="29"/>
      <c r="AY12" s="29"/>
      <c r="AZ12" s="30"/>
      <c r="BA12" s="27">
        <f t="shared" si="13"/>
        <v>0</v>
      </c>
      <c r="BB12" s="26">
        <f t="shared" si="14"/>
        <v>0</v>
      </c>
      <c r="BC12" s="23">
        <f t="shared" si="15"/>
        <v>0</v>
      </c>
      <c r="BD12" s="45">
        <f t="shared" si="16"/>
        <v>0</v>
      </c>
      <c r="BE12" s="27"/>
      <c r="BF12" s="43"/>
      <c r="BG12" s="29"/>
      <c r="BH12" s="29"/>
      <c r="BI12" s="29"/>
      <c r="BJ12" s="29"/>
      <c r="BK12" s="30"/>
      <c r="BL12" s="40">
        <f t="shared" si="17"/>
        <v>0</v>
      </c>
      <c r="BM12" s="37">
        <f t="shared" si="18"/>
        <v>0</v>
      </c>
      <c r="BN12" s="36">
        <f t="shared" si="19"/>
        <v>0</v>
      </c>
      <c r="BO12" s="35">
        <f t="shared" si="20"/>
        <v>0</v>
      </c>
      <c r="BP12" s="31"/>
      <c r="BQ12" s="28"/>
      <c r="BR12" s="28"/>
      <c r="BS12" s="28"/>
      <c r="BT12" s="29"/>
      <c r="BU12" s="29"/>
      <c r="BV12" s="29"/>
      <c r="BW12" s="29"/>
      <c r="BX12" s="30"/>
      <c r="BY12" s="27">
        <f t="shared" si="21"/>
        <v>0</v>
      </c>
      <c r="BZ12" s="26">
        <f t="shared" si="22"/>
        <v>0</v>
      </c>
      <c r="CA12" s="32">
        <f t="shared" si="23"/>
        <v>0</v>
      </c>
      <c r="CB12" s="71">
        <f t="shared" si="24"/>
        <v>0</v>
      </c>
      <c r="CC12" s="31"/>
      <c r="CD12" s="28"/>
      <c r="CE12" s="29"/>
      <c r="CF12" s="29"/>
      <c r="CG12" s="29"/>
      <c r="CH12" s="29"/>
      <c r="CI12" s="30"/>
      <c r="CJ12" s="27">
        <f t="shared" si="25"/>
        <v>0</v>
      </c>
      <c r="CK12" s="26">
        <f t="shared" si="26"/>
        <v>0</v>
      </c>
      <c r="CL12" s="23">
        <f t="shared" si="27"/>
        <v>0</v>
      </c>
      <c r="CM12" s="45">
        <f t="shared" si="28"/>
        <v>0</v>
      </c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7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</row>
    <row r="13" spans="1:283" hidden="1" x14ac:dyDescent="0.2">
      <c r="A13" s="33"/>
      <c r="B13" s="62"/>
      <c r="C13" s="25"/>
      <c r="D13" s="63"/>
      <c r="E13" s="63"/>
      <c r="F13" s="64"/>
      <c r="G13" s="24" t="str">
        <f>IF(AND(OR($G$2="Y",$H$2="Y"),I13&lt;5,J13&lt;5),IF(AND(I13=#REF!,J13=#REF!),#REF!+1,1),"")</f>
        <v/>
      </c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4" t="str">
        <f>IF(ISNA(VLOOKUP(E13,SortLookup!$A$1:$B$5,2,FALSE))," ",VLOOKUP(E13,SortLookup!$A$1:$B$5,2,FALSE))</f>
        <v xml:space="preserve"> </v>
      </c>
      <c r="J13" s="22" t="str">
        <f>IF(ISNA(VLOOKUP(F13,SortLookup!$A$7:$B$11,2,FALSE))," ",VLOOKUP(F13,SortLookup!$A$7:$B$11,2,FALSE))</f>
        <v xml:space="preserve"> </v>
      </c>
      <c r="K13" s="58">
        <f t="shared" ref="K13:K26" si="29">L13+M13+O13</f>
        <v>0</v>
      </c>
      <c r="L13" s="59">
        <f>AB13+AO13+BA13+BL13+BY13+CJ13+CU13+DF13+DQ13+EB13+EM13+EX13+FI13+FT13+GE13+GP13+HA13+HL13+HW13+IH13</f>
        <v>0</v>
      </c>
      <c r="M13" s="36">
        <f>AD13+AQ13+BC13+BN13+CA13+CL13+CW13+DH13+DS13+ED13+EO13+EZ13+FK13+FV13+GG13+GR13+HC13+HN13+HY13+IJ13</f>
        <v>0</v>
      </c>
      <c r="N13" s="37">
        <f t="shared" ref="N13:N26" si="30">O13</f>
        <v>0</v>
      </c>
      <c r="O13" s="60">
        <f>W13+AJ13+AV13+BG13+BT13+CE13+CP13+DA13+DL13+DW13+EH13+ES13+FD13+FO13+FZ13+GK13+GV13+HG13+HR13+IC13</f>
        <v>0</v>
      </c>
      <c r="P13" s="31"/>
      <c r="Q13" s="28"/>
      <c r="R13" s="28"/>
      <c r="S13" s="28"/>
      <c r="T13" s="28"/>
      <c r="U13" s="28"/>
      <c r="V13" s="28"/>
      <c r="W13" s="29"/>
      <c r="X13" s="29"/>
      <c r="Y13" s="29"/>
      <c r="Z13" s="29"/>
      <c r="AA13" s="30"/>
      <c r="AB13" s="27">
        <f t="shared" ref="AB13:AB26" si="31">P13+Q13+R13+S13+T13+U13+V13</f>
        <v>0</v>
      </c>
      <c r="AC13" s="26">
        <f t="shared" ref="AC13:AC26" si="32">W13</f>
        <v>0</v>
      </c>
      <c r="AD13" s="23">
        <f t="shared" ref="AD13:AD26" si="33">(X13*3)+(Y13*10)+(Z13*5)+(AA13*20)</f>
        <v>0</v>
      </c>
      <c r="AE13" s="45">
        <f t="shared" ref="AE13:AE26" si="34">AB13+AC13+AD13</f>
        <v>0</v>
      </c>
      <c r="AF13" s="31"/>
      <c r="AG13" s="28"/>
      <c r="AH13" s="28"/>
      <c r="AI13" s="28"/>
      <c r="AJ13" s="29"/>
      <c r="AK13" s="29"/>
      <c r="AL13" s="29"/>
      <c r="AM13" s="29"/>
      <c r="AN13" s="30"/>
      <c r="AO13" s="27">
        <f t="shared" ref="AO13:AO26" si="35">AF13+AG13+AH13+AI13</f>
        <v>0</v>
      </c>
      <c r="AP13" s="26">
        <f t="shared" ref="AP13:AP26" si="36">AJ13</f>
        <v>0</v>
      </c>
      <c r="AQ13" s="23">
        <f t="shared" ref="AQ13:AQ26" si="37">(AK13*3)+(AL13*10)+(AM13*5)+(AN13*20)</f>
        <v>0</v>
      </c>
      <c r="AR13" s="45">
        <f t="shared" ref="AR13:AR26" si="38">AO13+AP13+AQ13</f>
        <v>0</v>
      </c>
      <c r="AS13" s="31"/>
      <c r="AT13" s="28"/>
      <c r="AU13" s="28"/>
      <c r="AV13" s="29"/>
      <c r="AW13" s="29"/>
      <c r="AX13" s="29"/>
      <c r="AY13" s="29"/>
      <c r="AZ13" s="30"/>
      <c r="BA13" s="27">
        <f t="shared" ref="BA13:BA26" si="39">AS13+AT13+AU13</f>
        <v>0</v>
      </c>
      <c r="BB13" s="26">
        <f t="shared" ref="BB13:BB26" si="40">AV13</f>
        <v>0</v>
      </c>
      <c r="BC13" s="23">
        <f t="shared" ref="BC13:BC26" si="41">(AW13*3)+(AX13*10)+(AY13*5)+(AZ13*20)</f>
        <v>0</v>
      </c>
      <c r="BD13" s="45">
        <f t="shared" ref="BD13:BD26" si="42">BA13+BB13+BC13</f>
        <v>0</v>
      </c>
      <c r="BE13" s="27"/>
      <c r="BF13" s="43"/>
      <c r="BG13" s="29"/>
      <c r="BH13" s="29"/>
      <c r="BI13" s="29"/>
      <c r="BJ13" s="29"/>
      <c r="BK13" s="30"/>
      <c r="BL13" s="40">
        <f t="shared" ref="BL13:BL26" si="43">BE13+BF13</f>
        <v>0</v>
      </c>
      <c r="BM13" s="37">
        <f t="shared" ref="BM13:BM26" si="44">BG13/2</f>
        <v>0</v>
      </c>
      <c r="BN13" s="36">
        <f t="shared" ref="BN13:BN26" si="45">(BH13*3)+(BI13*5)+(BJ13*5)+(BK13*20)</f>
        <v>0</v>
      </c>
      <c r="BO13" s="35">
        <f t="shared" ref="BO13:BO26" si="46">BL13+BM13+BN13</f>
        <v>0</v>
      </c>
      <c r="BP13" s="31"/>
      <c r="BQ13" s="28"/>
      <c r="BR13" s="28"/>
      <c r="BS13" s="28"/>
      <c r="BT13" s="29"/>
      <c r="BU13" s="29"/>
      <c r="BV13" s="29"/>
      <c r="BW13" s="29"/>
      <c r="BX13" s="30"/>
      <c r="BY13" s="27">
        <f t="shared" ref="BY13:BY26" si="47">BP13+BQ13+BR13+BS13</f>
        <v>0</v>
      </c>
      <c r="BZ13" s="26">
        <f t="shared" ref="BZ13:BZ26" si="48">BT13</f>
        <v>0</v>
      </c>
      <c r="CA13" s="32">
        <f t="shared" ref="CA13:CA26" si="49">(BU13*3)+(BV13*10)+(BW13*5)+(BX13*20)</f>
        <v>0</v>
      </c>
      <c r="CB13" s="71">
        <f t="shared" ref="CB13:CB26" si="50">BY13+BZ13+CA13</f>
        <v>0</v>
      </c>
      <c r="CC13" s="31"/>
      <c r="CD13" s="28"/>
      <c r="CE13" s="29"/>
      <c r="CF13" s="29"/>
      <c r="CG13" s="29"/>
      <c r="CH13" s="29"/>
      <c r="CI13" s="30"/>
      <c r="CJ13" s="27">
        <f t="shared" ref="CJ13:CJ26" si="51">CC13+CD13</f>
        <v>0</v>
      </c>
      <c r="CK13" s="26">
        <f t="shared" ref="CK13:CK26" si="52">CE13</f>
        <v>0</v>
      </c>
      <c r="CL13" s="23">
        <f t="shared" ref="CL13:CL26" si="53">(CF13*3)+(CG13*10)+(CH13*5)+(CI13*20)</f>
        <v>0</v>
      </c>
      <c r="CM13" s="45">
        <f t="shared" ref="CM13:CM26" si="54">CJ13+CK13+CL13</f>
        <v>0</v>
      </c>
      <c r="CN13" s="4"/>
      <c r="CO13" s="4"/>
      <c r="CP13" s="4"/>
      <c r="CQ13" s="4"/>
      <c r="CR13" s="4"/>
      <c r="CS13" s="4"/>
      <c r="CT13" s="4"/>
      <c r="CW13" s="4"/>
      <c r="CX13" s="4"/>
      <c r="CY13" s="4"/>
      <c r="CZ13" s="4"/>
      <c r="DA13" s="4"/>
      <c r="DB13" s="4"/>
      <c r="DC13" s="4"/>
      <c r="DD13" s="4"/>
      <c r="DE13" s="4"/>
      <c r="DH13" s="4"/>
      <c r="DI13" s="4"/>
      <c r="DJ13" s="4"/>
      <c r="DK13" s="4"/>
      <c r="DL13" s="4"/>
      <c r="DM13" s="4"/>
      <c r="DN13" s="4"/>
      <c r="DO13" s="4"/>
      <c r="DP13" s="4"/>
      <c r="DS13" s="4"/>
      <c r="DT13" s="4"/>
      <c r="DU13" s="4"/>
      <c r="DV13" s="4"/>
      <c r="DW13" s="4"/>
      <c r="DX13" s="4"/>
      <c r="DY13" s="4"/>
      <c r="DZ13" s="4"/>
      <c r="EA13" s="4"/>
      <c r="ED13" s="4"/>
      <c r="EE13" s="4"/>
      <c r="EF13" s="4"/>
      <c r="EG13" s="4"/>
      <c r="EH13" s="4"/>
      <c r="EI13" s="4"/>
      <c r="EJ13" s="4"/>
      <c r="EK13" s="4"/>
      <c r="EL13" s="4"/>
      <c r="EO13" s="4"/>
      <c r="EP13" s="4"/>
      <c r="EQ13" s="4"/>
      <c r="ER13" s="4"/>
      <c r="ES13" s="4"/>
      <c r="ET13" s="4"/>
      <c r="EU13" s="4"/>
      <c r="EV13" s="4"/>
      <c r="EW13" s="4"/>
      <c r="EZ13" s="4"/>
      <c r="FA13" s="4"/>
      <c r="FB13" s="4"/>
      <c r="FC13" s="4"/>
      <c r="FD13" s="4"/>
      <c r="FE13" s="4"/>
      <c r="FF13" s="4"/>
      <c r="FG13" s="4"/>
      <c r="FH13" s="4"/>
      <c r="FK13" s="4"/>
      <c r="FL13" s="4"/>
      <c r="FM13" s="4"/>
      <c r="FN13" s="4"/>
      <c r="FO13" s="4"/>
      <c r="FP13" s="4"/>
      <c r="FQ13" s="4"/>
      <c r="FR13" s="4"/>
      <c r="FS13" s="4"/>
      <c r="FV13" s="4"/>
      <c r="FW13" s="4"/>
      <c r="FX13" s="4"/>
      <c r="FY13" s="4"/>
      <c r="FZ13" s="4"/>
      <c r="GA13" s="4"/>
      <c r="GB13" s="4"/>
      <c r="GC13" s="4"/>
      <c r="GD13" s="4"/>
      <c r="GG13" s="4"/>
      <c r="GH13" s="4"/>
      <c r="GI13" s="4"/>
      <c r="GJ13" s="4"/>
      <c r="GK13" s="4"/>
      <c r="GL13" s="4"/>
      <c r="GM13" s="4"/>
      <c r="GN13" s="4"/>
      <c r="GO13" s="4"/>
      <c r="GR13" s="4"/>
      <c r="GS13" s="4"/>
      <c r="GT13" s="4"/>
      <c r="GU13" s="4"/>
      <c r="GV13" s="4"/>
      <c r="GW13" s="4"/>
      <c r="GX13" s="4"/>
      <c r="GY13" s="4"/>
      <c r="GZ13" s="4"/>
      <c r="HC13" s="4"/>
      <c r="HD13" s="4"/>
      <c r="HE13" s="4"/>
      <c r="HF13" s="4"/>
      <c r="HG13" s="4"/>
      <c r="HH13" s="4"/>
      <c r="HI13" s="4"/>
      <c r="HJ13" s="4"/>
      <c r="HK13" s="4"/>
      <c r="HN13" s="4"/>
      <c r="HO13" s="4"/>
      <c r="HP13" s="4"/>
      <c r="HQ13" s="4"/>
      <c r="HR13" s="4"/>
      <c r="HS13" s="4"/>
      <c r="HT13" s="4"/>
      <c r="HU13" s="4"/>
      <c r="HV13" s="4"/>
      <c r="HY13" s="4"/>
      <c r="HZ13" s="4"/>
      <c r="IA13" s="4"/>
      <c r="IB13" s="4"/>
      <c r="IC13" s="4"/>
      <c r="ID13" s="4"/>
      <c r="IE13" s="4"/>
      <c r="IF13" s="4"/>
      <c r="IG13" s="4"/>
      <c r="IJ13" s="4"/>
      <c r="IK13" s="4"/>
      <c r="IL13" s="77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</row>
    <row r="14" spans="1:283" s="4" customFormat="1" ht="12.6" hidden="1" customHeight="1" x14ac:dyDescent="0.2">
      <c r="A14" s="33"/>
      <c r="B14" s="62"/>
      <c r="C14" s="25"/>
      <c r="D14" s="63"/>
      <c r="E14" s="63"/>
      <c r="F14" s="64"/>
      <c r="G14" s="24" t="str">
        <f>IF(AND(OR($G$2="Y",$H$2="Y"),I14&lt;5,J14&lt;5),IF(AND(I14=#REF!,J14=#REF!),#REF!+1,1),"")</f>
        <v/>
      </c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4" t="str">
        <f>IF(ISNA(VLOOKUP(E14,SortLookup!$A$1:$B$5,2,FALSE))," ",VLOOKUP(E14,SortLookup!$A$1:$B$5,2,FALSE))</f>
        <v xml:space="preserve"> </v>
      </c>
      <c r="J14" s="22" t="str">
        <f>IF(ISNA(VLOOKUP(F14,SortLookup!$A$7:$B$11,2,FALSE))," ",VLOOKUP(F14,SortLookup!$A$7:$B$11,2,FALSE))</f>
        <v xml:space="preserve"> </v>
      </c>
      <c r="K14" s="58">
        <f t="shared" si="29"/>
        <v>0</v>
      </c>
      <c r="L14" s="59">
        <f>AB14+AO14+BA14+BL14+BY14+CJ14+CU14+DF14+DQ14+EB14+EM14+EX14+FI14+FT14+GE14+GP14+HA14+HL14+HW14+IH14</f>
        <v>0</v>
      </c>
      <c r="M14" s="36">
        <f>AD14+AQ14+BC14+BN14+CA14+CL14+CW14+DH14+DS14+ED14+EO14+EZ14+FK14+FV14+GG14+GR14+HC14+HN14+HY14+IJ14</f>
        <v>0</v>
      </c>
      <c r="N14" s="37">
        <f t="shared" si="30"/>
        <v>0</v>
      </c>
      <c r="O14" s="60">
        <f>W14+AJ14+AV14+BG14+BT14+CE14+CP14+DA14+DL14+DW14+EH14+ES14+FD14+FO14+FZ14+GK14+GV14+HG14+HR14+IC14</f>
        <v>0</v>
      </c>
      <c r="P14" s="31"/>
      <c r="Q14" s="28"/>
      <c r="R14" s="28"/>
      <c r="S14" s="28"/>
      <c r="T14" s="28"/>
      <c r="U14" s="28"/>
      <c r="V14" s="28"/>
      <c r="W14" s="29"/>
      <c r="X14" s="29"/>
      <c r="Y14" s="29"/>
      <c r="Z14" s="29"/>
      <c r="AA14" s="30"/>
      <c r="AB14" s="27">
        <f t="shared" si="31"/>
        <v>0</v>
      </c>
      <c r="AC14" s="26">
        <f t="shared" si="32"/>
        <v>0</v>
      </c>
      <c r="AD14" s="23">
        <f t="shared" si="33"/>
        <v>0</v>
      </c>
      <c r="AE14" s="45">
        <f t="shared" si="34"/>
        <v>0</v>
      </c>
      <c r="AF14" s="31"/>
      <c r="AG14" s="28"/>
      <c r="AH14" s="28"/>
      <c r="AI14" s="28"/>
      <c r="AJ14" s="29"/>
      <c r="AK14" s="29"/>
      <c r="AL14" s="29"/>
      <c r="AM14" s="29"/>
      <c r="AN14" s="30"/>
      <c r="AO14" s="27">
        <f t="shared" si="35"/>
        <v>0</v>
      </c>
      <c r="AP14" s="26">
        <f t="shared" si="36"/>
        <v>0</v>
      </c>
      <c r="AQ14" s="23">
        <f t="shared" si="37"/>
        <v>0</v>
      </c>
      <c r="AR14" s="45">
        <f t="shared" si="38"/>
        <v>0</v>
      </c>
      <c r="AS14" s="31"/>
      <c r="AT14" s="28"/>
      <c r="AU14" s="28"/>
      <c r="AV14" s="29"/>
      <c r="AW14" s="29"/>
      <c r="AX14" s="29"/>
      <c r="AY14" s="29"/>
      <c r="AZ14" s="30"/>
      <c r="BA14" s="27">
        <f t="shared" si="39"/>
        <v>0</v>
      </c>
      <c r="BB14" s="26">
        <f t="shared" si="40"/>
        <v>0</v>
      </c>
      <c r="BC14" s="23">
        <f t="shared" si="41"/>
        <v>0</v>
      </c>
      <c r="BD14" s="45">
        <f t="shared" si="42"/>
        <v>0</v>
      </c>
      <c r="BE14" s="27"/>
      <c r="BF14" s="43"/>
      <c r="BG14" s="29"/>
      <c r="BH14" s="29"/>
      <c r="BI14" s="29"/>
      <c r="BJ14" s="29"/>
      <c r="BK14" s="30"/>
      <c r="BL14" s="40">
        <f t="shared" si="43"/>
        <v>0</v>
      </c>
      <c r="BM14" s="37">
        <f t="shared" si="44"/>
        <v>0</v>
      </c>
      <c r="BN14" s="36">
        <f t="shared" si="45"/>
        <v>0</v>
      </c>
      <c r="BO14" s="35">
        <f t="shared" si="46"/>
        <v>0</v>
      </c>
      <c r="BP14" s="31"/>
      <c r="BQ14" s="28"/>
      <c r="BR14" s="28"/>
      <c r="BS14" s="28"/>
      <c r="BT14" s="29"/>
      <c r="BU14" s="29"/>
      <c r="BV14" s="29"/>
      <c r="BW14" s="29"/>
      <c r="BX14" s="30"/>
      <c r="BY14" s="27">
        <f t="shared" si="47"/>
        <v>0</v>
      </c>
      <c r="BZ14" s="26">
        <f t="shared" si="48"/>
        <v>0</v>
      </c>
      <c r="CA14" s="32">
        <f t="shared" si="49"/>
        <v>0</v>
      </c>
      <c r="CB14" s="71">
        <f t="shared" si="50"/>
        <v>0</v>
      </c>
      <c r="CC14" s="31"/>
      <c r="CD14" s="28"/>
      <c r="CE14" s="29"/>
      <c r="CF14" s="29"/>
      <c r="CG14" s="29"/>
      <c r="CH14" s="29"/>
      <c r="CI14" s="30"/>
      <c r="CJ14" s="27">
        <f t="shared" si="51"/>
        <v>0</v>
      </c>
      <c r="CK14" s="26">
        <f t="shared" si="52"/>
        <v>0</v>
      </c>
      <c r="CL14" s="23">
        <f t="shared" si="53"/>
        <v>0</v>
      </c>
      <c r="CM14" s="45">
        <f t="shared" si="54"/>
        <v>0</v>
      </c>
      <c r="IL14" s="78"/>
      <c r="IM14"/>
      <c r="IN14"/>
    </row>
    <row r="15" spans="1:283" s="4" customFormat="1" ht="12.75" hidden="1" customHeight="1" x14ac:dyDescent="0.2">
      <c r="A15" s="33"/>
      <c r="B15" s="62"/>
      <c r="C15" s="25"/>
      <c r="D15" s="63"/>
      <c r="E15" s="63"/>
      <c r="F15" s="64"/>
      <c r="G15" s="24" t="str">
        <f>IF(AND(OR($G$2="Y",$H$2="Y"),I15&lt;5,J15&lt;5),IF(AND(I15=#REF!,J15=#REF!),#REF!+1,1),"")</f>
        <v/>
      </c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4" t="str">
        <f>IF(ISNA(VLOOKUP(E15,SortLookup!$A$1:$B$5,2,FALSE))," ",VLOOKUP(E15,SortLookup!$A$1:$B$5,2,FALSE))</f>
        <v xml:space="preserve"> </v>
      </c>
      <c r="J15" s="22" t="str">
        <f>IF(ISNA(VLOOKUP(F15,SortLookup!$A$7:$B$11,2,FALSE))," ",VLOOKUP(F15,SortLookup!$A$7:$B$11,2,FALSE))</f>
        <v xml:space="preserve"> </v>
      </c>
      <c r="K15" s="58">
        <f t="shared" si="29"/>
        <v>0</v>
      </c>
      <c r="L15" s="59">
        <f>AB15+AO15+BA15+BL15+BY15+CJ15+CU13+DF13+DQ13+EB13+EM13+EX13+FI13+FT13+GE13+GP13+HA13+HL13+HW13+IH13</f>
        <v>0</v>
      </c>
      <c r="M15" s="36">
        <f>AD15+AQ15+BC15+BN15+CA15+CL15+CW13+DH13+DS13+ED13+EO13+EZ13+FK13+FV13+GG13+GR13+HC13+HN13+HY13+IJ13</f>
        <v>0</v>
      </c>
      <c r="N15" s="37">
        <f t="shared" si="30"/>
        <v>0</v>
      </c>
      <c r="O15" s="60">
        <f>W15+AJ15+AV15+BG15+BT15+CE15+CP13+DA13+DL13+DW13+EH13+ES13+FD13+FO13+FZ13+GK13+GV13+HG13+HR13+IC13</f>
        <v>0</v>
      </c>
      <c r="P15" s="31"/>
      <c r="Q15" s="28"/>
      <c r="R15" s="28"/>
      <c r="S15" s="28"/>
      <c r="T15" s="28"/>
      <c r="U15" s="28"/>
      <c r="V15" s="28"/>
      <c r="W15" s="29"/>
      <c r="X15" s="29"/>
      <c r="Y15" s="29"/>
      <c r="Z15" s="29"/>
      <c r="AA15" s="30"/>
      <c r="AB15" s="27">
        <f t="shared" si="31"/>
        <v>0</v>
      </c>
      <c r="AC15" s="26">
        <f t="shared" si="32"/>
        <v>0</v>
      </c>
      <c r="AD15" s="23">
        <f t="shared" si="33"/>
        <v>0</v>
      </c>
      <c r="AE15" s="45">
        <f t="shared" si="34"/>
        <v>0</v>
      </c>
      <c r="AF15" s="31"/>
      <c r="AG15" s="28"/>
      <c r="AH15" s="28"/>
      <c r="AI15" s="28"/>
      <c r="AJ15" s="29"/>
      <c r="AK15" s="29"/>
      <c r="AL15" s="29"/>
      <c r="AM15" s="29"/>
      <c r="AN15" s="30"/>
      <c r="AO15" s="27">
        <f t="shared" si="35"/>
        <v>0</v>
      </c>
      <c r="AP15" s="26">
        <f t="shared" si="36"/>
        <v>0</v>
      </c>
      <c r="AQ15" s="23">
        <f t="shared" si="37"/>
        <v>0</v>
      </c>
      <c r="AR15" s="45">
        <f t="shared" si="38"/>
        <v>0</v>
      </c>
      <c r="AS15" s="31"/>
      <c r="AT15" s="28"/>
      <c r="AU15" s="28"/>
      <c r="AV15" s="29"/>
      <c r="AW15" s="29"/>
      <c r="AX15" s="29"/>
      <c r="AY15" s="29"/>
      <c r="AZ15" s="30"/>
      <c r="BA15" s="27">
        <f t="shared" si="39"/>
        <v>0</v>
      </c>
      <c r="BB15" s="26">
        <f t="shared" si="40"/>
        <v>0</v>
      </c>
      <c r="BC15" s="23">
        <f t="shared" si="41"/>
        <v>0</v>
      </c>
      <c r="BD15" s="45">
        <f t="shared" si="42"/>
        <v>0</v>
      </c>
      <c r="BE15" s="27"/>
      <c r="BF15" s="43"/>
      <c r="BG15" s="29"/>
      <c r="BH15" s="29"/>
      <c r="BI15" s="29"/>
      <c r="BJ15" s="29"/>
      <c r="BK15" s="30"/>
      <c r="BL15" s="40">
        <f t="shared" si="43"/>
        <v>0</v>
      </c>
      <c r="BM15" s="37">
        <f t="shared" si="44"/>
        <v>0</v>
      </c>
      <c r="BN15" s="36">
        <f t="shared" si="45"/>
        <v>0</v>
      </c>
      <c r="BO15" s="35">
        <f t="shared" si="46"/>
        <v>0</v>
      </c>
      <c r="BP15" s="31"/>
      <c r="BQ15" s="28"/>
      <c r="BR15" s="28"/>
      <c r="BS15" s="28"/>
      <c r="BT15" s="29"/>
      <c r="BU15" s="29"/>
      <c r="BV15" s="29"/>
      <c r="BW15" s="29"/>
      <c r="BX15" s="30"/>
      <c r="BY15" s="27">
        <f t="shared" si="47"/>
        <v>0</v>
      </c>
      <c r="BZ15" s="26">
        <f t="shared" si="48"/>
        <v>0</v>
      </c>
      <c r="CA15" s="32">
        <f t="shared" si="49"/>
        <v>0</v>
      </c>
      <c r="CB15" s="71">
        <f t="shared" si="50"/>
        <v>0</v>
      </c>
      <c r="CC15" s="31"/>
      <c r="CD15" s="28"/>
      <c r="CE15" s="29"/>
      <c r="CF15" s="29"/>
      <c r="CG15" s="29"/>
      <c r="CH15" s="29"/>
      <c r="CI15" s="30"/>
      <c r="CJ15" s="27">
        <f t="shared" si="51"/>
        <v>0</v>
      </c>
      <c r="CK15" s="26">
        <f t="shared" si="52"/>
        <v>0</v>
      </c>
      <c r="CL15" s="23">
        <f t="shared" si="53"/>
        <v>0</v>
      </c>
      <c r="CM15" s="45">
        <f t="shared" si="54"/>
        <v>0</v>
      </c>
      <c r="IL15" s="78"/>
    </row>
    <row r="16" spans="1:283" s="4" customFormat="1" hidden="1" x14ac:dyDescent="0.2">
      <c r="A16" s="33"/>
      <c r="B16" s="62"/>
      <c r="C16" s="25"/>
      <c r="D16" s="63"/>
      <c r="E16" s="63"/>
      <c r="F16" s="64"/>
      <c r="G16" s="24" t="str">
        <f>IF(AND(OR($G$2="Y",$H$2="Y"),I16&lt;5,J16&lt;5),IF(AND(I16=#REF!,J16=#REF!),#REF!+1,1),"")</f>
        <v/>
      </c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4" t="str">
        <f>IF(ISNA(VLOOKUP(E16,SortLookup!$A$1:$B$5,2,FALSE))," ",VLOOKUP(E16,SortLookup!$A$1:$B$5,2,FALSE))</f>
        <v xml:space="preserve"> </v>
      </c>
      <c r="J16" s="22" t="str">
        <f>IF(ISNA(VLOOKUP(F16,SortLookup!$A$7:$B$11,2,FALSE))," ",VLOOKUP(F16,SortLookup!$A$7:$B$11,2,FALSE))</f>
        <v xml:space="preserve"> </v>
      </c>
      <c r="K16" s="58">
        <f t="shared" si="29"/>
        <v>0</v>
      </c>
      <c r="L16" s="59">
        <f>AB16+AO16+BA16+BL16+BY16+CJ16+CU15+DF15+DQ15+EB15+EM15+EX15+FI15+FT15+GE15+GP15+HA15+HL15+HW15+IH15</f>
        <v>0</v>
      </c>
      <c r="M16" s="36">
        <f>AD16+AQ16+BC16+BN16+CA16+CL16+CW15+DH15+DS15+ED15+EO15+EZ15+FK15+FV15+GG15+GR15+HC15+HN15+HY15+IJ15</f>
        <v>0</v>
      </c>
      <c r="N16" s="37">
        <f t="shared" si="30"/>
        <v>0</v>
      </c>
      <c r="O16" s="60">
        <f>W16+AJ16+AV16+BG16+BT16+CE16+CP15+DA15+DL15+DW15+EH15+ES15+FD15+FO15+FZ15+GK15+GV15+HG15+HR15+IC15</f>
        <v>0</v>
      </c>
      <c r="P16" s="31"/>
      <c r="Q16" s="28"/>
      <c r="R16" s="28"/>
      <c r="S16" s="28"/>
      <c r="T16" s="28"/>
      <c r="U16" s="28"/>
      <c r="V16" s="28"/>
      <c r="W16" s="29"/>
      <c r="X16" s="29"/>
      <c r="Y16" s="29"/>
      <c r="Z16" s="29"/>
      <c r="AA16" s="30"/>
      <c r="AB16" s="27">
        <f t="shared" si="31"/>
        <v>0</v>
      </c>
      <c r="AC16" s="26">
        <f t="shared" si="32"/>
        <v>0</v>
      </c>
      <c r="AD16" s="23">
        <f t="shared" si="33"/>
        <v>0</v>
      </c>
      <c r="AE16" s="45">
        <f t="shared" si="34"/>
        <v>0</v>
      </c>
      <c r="AF16" s="31"/>
      <c r="AG16" s="28"/>
      <c r="AH16" s="28"/>
      <c r="AI16" s="28"/>
      <c r="AJ16" s="29"/>
      <c r="AK16" s="29"/>
      <c r="AL16" s="29"/>
      <c r="AM16" s="29"/>
      <c r="AN16" s="30"/>
      <c r="AO16" s="27">
        <f t="shared" si="35"/>
        <v>0</v>
      </c>
      <c r="AP16" s="26">
        <f t="shared" si="36"/>
        <v>0</v>
      </c>
      <c r="AQ16" s="23">
        <f t="shared" si="37"/>
        <v>0</v>
      </c>
      <c r="AR16" s="45">
        <f t="shared" si="38"/>
        <v>0</v>
      </c>
      <c r="AS16" s="31"/>
      <c r="AT16" s="28"/>
      <c r="AU16" s="28"/>
      <c r="AV16" s="29"/>
      <c r="AW16" s="29"/>
      <c r="AX16" s="29"/>
      <c r="AY16" s="29"/>
      <c r="AZ16" s="30"/>
      <c r="BA16" s="27">
        <f t="shared" si="39"/>
        <v>0</v>
      </c>
      <c r="BB16" s="26">
        <f t="shared" si="40"/>
        <v>0</v>
      </c>
      <c r="BC16" s="23">
        <f t="shared" si="41"/>
        <v>0</v>
      </c>
      <c r="BD16" s="45">
        <f t="shared" si="42"/>
        <v>0</v>
      </c>
      <c r="BE16" s="27"/>
      <c r="BF16" s="43"/>
      <c r="BG16" s="29"/>
      <c r="BH16" s="29"/>
      <c r="BI16" s="29"/>
      <c r="BJ16" s="29"/>
      <c r="BK16" s="30"/>
      <c r="BL16" s="40">
        <f t="shared" si="43"/>
        <v>0</v>
      </c>
      <c r="BM16" s="37">
        <f t="shared" si="44"/>
        <v>0</v>
      </c>
      <c r="BN16" s="36">
        <f t="shared" si="45"/>
        <v>0</v>
      </c>
      <c r="BO16" s="35">
        <f t="shared" si="46"/>
        <v>0</v>
      </c>
      <c r="BP16" s="31"/>
      <c r="BQ16" s="28"/>
      <c r="BR16" s="28"/>
      <c r="BS16" s="28"/>
      <c r="BT16" s="29"/>
      <c r="BU16" s="29"/>
      <c r="BV16" s="29"/>
      <c r="BW16" s="29"/>
      <c r="BX16" s="30"/>
      <c r="BY16" s="27">
        <f t="shared" si="47"/>
        <v>0</v>
      </c>
      <c r="BZ16" s="26">
        <f t="shared" si="48"/>
        <v>0</v>
      </c>
      <c r="CA16" s="32">
        <f t="shared" si="49"/>
        <v>0</v>
      </c>
      <c r="CB16" s="71">
        <f t="shared" si="50"/>
        <v>0</v>
      </c>
      <c r="CC16" s="31"/>
      <c r="CD16" s="28"/>
      <c r="CE16" s="29"/>
      <c r="CF16" s="29"/>
      <c r="CG16" s="29"/>
      <c r="CH16" s="29"/>
      <c r="CI16" s="30"/>
      <c r="CJ16" s="27">
        <f t="shared" si="51"/>
        <v>0</v>
      </c>
      <c r="CK16" s="26">
        <f t="shared" si="52"/>
        <v>0</v>
      </c>
      <c r="CL16" s="23">
        <f t="shared" si="53"/>
        <v>0</v>
      </c>
      <c r="CM16" s="45">
        <f t="shared" si="54"/>
        <v>0</v>
      </c>
      <c r="CN16" s="1"/>
      <c r="CO16" s="1"/>
      <c r="CP16" s="2"/>
      <c r="CQ16" s="2"/>
      <c r="CR16" s="2"/>
      <c r="CS16" s="2"/>
      <c r="CT16" s="2"/>
      <c r="CU16" s="61"/>
      <c r="CV16" s="13"/>
      <c r="CW16" s="6"/>
      <c r="CX16" s="38"/>
      <c r="CY16" s="1"/>
      <c r="CZ16" s="1"/>
      <c r="DA16" s="2"/>
      <c r="DB16" s="2"/>
      <c r="DC16" s="2"/>
      <c r="DD16" s="2"/>
      <c r="DE16" s="2"/>
      <c r="DF16" s="61"/>
      <c r="DG16" s="13"/>
      <c r="DH16" s="6"/>
      <c r="DI16" s="38"/>
      <c r="DJ16" s="1"/>
      <c r="DK16" s="1"/>
      <c r="DL16" s="2"/>
      <c r="DM16" s="2"/>
      <c r="DN16" s="2"/>
      <c r="DO16" s="2"/>
      <c r="DP16" s="2"/>
      <c r="DQ16" s="61"/>
      <c r="DR16" s="13"/>
      <c r="DS16" s="6"/>
      <c r="DT16" s="38"/>
      <c r="DU16" s="1"/>
      <c r="DV16" s="1"/>
      <c r="DW16" s="2"/>
      <c r="DX16" s="2"/>
      <c r="DY16" s="2"/>
      <c r="DZ16" s="2"/>
      <c r="EA16" s="2"/>
      <c r="EB16" s="61"/>
      <c r="EC16" s="13"/>
      <c r="ED16" s="6"/>
      <c r="EE16" s="38"/>
      <c r="EF16" s="1"/>
      <c r="EG16" s="1"/>
      <c r="EH16" s="2"/>
      <c r="EI16" s="2"/>
      <c r="EJ16" s="2"/>
      <c r="EK16" s="2"/>
      <c r="EL16" s="2"/>
      <c r="EM16" s="61"/>
      <c r="EN16" s="13"/>
      <c r="EO16" s="6"/>
      <c r="EP16" s="38"/>
      <c r="EQ16" s="1"/>
      <c r="ER16" s="1"/>
      <c r="ES16" s="2"/>
      <c r="ET16" s="2"/>
      <c r="EU16" s="2"/>
      <c r="EV16" s="2"/>
      <c r="EW16" s="2"/>
      <c r="EX16" s="61"/>
      <c r="EY16" s="13"/>
      <c r="EZ16" s="6"/>
      <c r="FA16" s="38"/>
      <c r="FB16" s="1"/>
      <c r="FC16" s="1"/>
      <c r="FD16" s="2"/>
      <c r="FE16" s="2"/>
      <c r="FF16" s="2"/>
      <c r="FG16" s="2"/>
      <c r="FH16" s="2"/>
      <c r="FI16" s="61"/>
      <c r="FJ16" s="13"/>
      <c r="FK16" s="6"/>
      <c r="FL16" s="38"/>
      <c r="FM16" s="1"/>
      <c r="FN16" s="1"/>
      <c r="FO16" s="2"/>
      <c r="FP16" s="2"/>
      <c r="FQ16" s="2"/>
      <c r="FR16" s="2"/>
      <c r="FS16" s="2"/>
      <c r="FT16" s="61"/>
      <c r="FU16" s="13"/>
      <c r="FV16" s="6"/>
      <c r="FW16" s="38"/>
      <c r="FX16" s="1"/>
      <c r="FY16" s="1"/>
      <c r="FZ16" s="2"/>
      <c r="GA16" s="2"/>
      <c r="GB16" s="2"/>
      <c r="GC16" s="2"/>
      <c r="GD16" s="2"/>
      <c r="GE16" s="61"/>
      <c r="GF16" s="13"/>
      <c r="GG16" s="6"/>
      <c r="GH16" s="38"/>
      <c r="GI16" s="1"/>
      <c r="GJ16" s="1"/>
      <c r="GK16" s="2"/>
      <c r="GL16" s="2"/>
      <c r="GM16" s="2"/>
      <c r="GN16" s="2"/>
      <c r="GO16" s="2"/>
      <c r="GP16" s="61"/>
      <c r="GQ16" s="13"/>
      <c r="GR16" s="6"/>
      <c r="GS16" s="38"/>
      <c r="GT16" s="1"/>
      <c r="GU16" s="1"/>
      <c r="GV16" s="2"/>
      <c r="GW16" s="2"/>
      <c r="GX16" s="2"/>
      <c r="GY16" s="2"/>
      <c r="GZ16" s="2"/>
      <c r="HA16" s="61"/>
      <c r="HB16" s="13"/>
      <c r="HC16" s="6"/>
      <c r="HD16" s="38"/>
      <c r="HE16" s="1"/>
      <c r="HF16" s="1"/>
      <c r="HG16" s="2"/>
      <c r="HH16" s="2"/>
      <c r="HI16" s="2"/>
      <c r="HJ16" s="2"/>
      <c r="HK16" s="2"/>
      <c r="HL16" s="61"/>
      <c r="HM16" s="13"/>
      <c r="HN16" s="6"/>
      <c r="HO16" s="38"/>
      <c r="HP16" s="1"/>
      <c r="HQ16" s="1"/>
      <c r="HR16" s="2"/>
      <c r="HS16" s="2"/>
      <c r="HT16" s="2"/>
      <c r="HU16" s="2"/>
      <c r="HV16" s="2"/>
      <c r="HW16" s="61"/>
      <c r="HX16" s="13"/>
      <c r="HY16" s="6"/>
      <c r="HZ16" s="38"/>
      <c r="IA16" s="1"/>
      <c r="IB16" s="1"/>
      <c r="IC16" s="2"/>
      <c r="ID16" s="2"/>
      <c r="IE16" s="2"/>
      <c r="IF16" s="2"/>
      <c r="IG16" s="2"/>
      <c r="IH16" s="61"/>
      <c r="II16" s="13"/>
      <c r="IJ16" s="6"/>
      <c r="IK16" s="38"/>
      <c r="IL16" s="78"/>
      <c r="IM16"/>
      <c r="IN16"/>
    </row>
    <row r="17" spans="1:283" s="4" customFormat="1" hidden="1" x14ac:dyDescent="0.2">
      <c r="A17" s="33"/>
      <c r="B17" s="62"/>
      <c r="C17" s="25"/>
      <c r="D17" s="63"/>
      <c r="E17" s="63"/>
      <c r="F17" s="64"/>
      <c r="G17" s="24" t="str">
        <f>IF(AND(OR($G$2="Y",$H$2="Y"),I17&lt;5,J17&lt;5),IF(AND(I17=#REF!,J17=#REF!),#REF!+1,1),"")</f>
        <v/>
      </c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4" t="str">
        <f>IF(ISNA(VLOOKUP(E17,SortLookup!$A$1:$B$5,2,FALSE))," ",VLOOKUP(E17,SortLookup!$A$1:$B$5,2,FALSE))</f>
        <v xml:space="preserve"> </v>
      </c>
      <c r="J17" s="22" t="str">
        <f>IF(ISNA(VLOOKUP(F17,SortLookup!$A$7:$B$11,2,FALSE))," ",VLOOKUP(F17,SortLookup!$A$7:$B$11,2,FALSE))</f>
        <v xml:space="preserve"> </v>
      </c>
      <c r="K17" s="58">
        <f t="shared" si="29"/>
        <v>0</v>
      </c>
      <c r="L17" s="59">
        <f>AB17+AO17+BA17+BL17+BY17+CJ17+CU16+DF16+DQ16+EB16+EM16+EX16+FI16+FT16+GE16+GP16+HA16+HL16+HW16+IH16</f>
        <v>0</v>
      </c>
      <c r="M17" s="36">
        <f>AD17+AQ17+BC17+BN17+CA17+CL17+CW16+DH16+DS16+ED16+EO16+EZ16+FK16+FV16+GG16+GR16+HC16+HN16+HY16+IJ16</f>
        <v>0</v>
      </c>
      <c r="N17" s="37">
        <f t="shared" si="30"/>
        <v>0</v>
      </c>
      <c r="O17" s="60">
        <f>W17+AJ17+AV17+BG17+BT17+CE17+CP16+DA16+DL16+DW16+EH16+ES16+FD16+FO16+FZ16+GK16+GV16+HG16+HR16+IC16</f>
        <v>0</v>
      </c>
      <c r="P17" s="31"/>
      <c r="Q17" s="28"/>
      <c r="R17" s="28"/>
      <c r="S17" s="28"/>
      <c r="T17" s="28"/>
      <c r="U17" s="28"/>
      <c r="V17" s="28"/>
      <c r="W17" s="29"/>
      <c r="X17" s="29"/>
      <c r="Y17" s="29"/>
      <c r="Z17" s="29"/>
      <c r="AA17" s="30"/>
      <c r="AB17" s="27">
        <f t="shared" si="31"/>
        <v>0</v>
      </c>
      <c r="AC17" s="26">
        <f t="shared" si="32"/>
        <v>0</v>
      </c>
      <c r="AD17" s="23">
        <f t="shared" si="33"/>
        <v>0</v>
      </c>
      <c r="AE17" s="45">
        <f t="shared" si="34"/>
        <v>0</v>
      </c>
      <c r="AF17" s="31"/>
      <c r="AG17" s="28"/>
      <c r="AH17" s="28"/>
      <c r="AI17" s="28"/>
      <c r="AJ17" s="29"/>
      <c r="AK17" s="29"/>
      <c r="AL17" s="29"/>
      <c r="AM17" s="29"/>
      <c r="AN17" s="30"/>
      <c r="AO17" s="27">
        <f t="shared" si="35"/>
        <v>0</v>
      </c>
      <c r="AP17" s="26">
        <f t="shared" si="36"/>
        <v>0</v>
      </c>
      <c r="AQ17" s="23">
        <f t="shared" si="37"/>
        <v>0</v>
      </c>
      <c r="AR17" s="45">
        <f t="shared" si="38"/>
        <v>0</v>
      </c>
      <c r="AS17" s="31"/>
      <c r="AT17" s="28"/>
      <c r="AU17" s="28"/>
      <c r="AV17" s="29"/>
      <c r="AW17" s="29"/>
      <c r="AX17" s="29"/>
      <c r="AY17" s="29"/>
      <c r="AZ17" s="30"/>
      <c r="BA17" s="27">
        <f t="shared" si="39"/>
        <v>0</v>
      </c>
      <c r="BB17" s="26">
        <f t="shared" si="40"/>
        <v>0</v>
      </c>
      <c r="BC17" s="23">
        <f t="shared" si="41"/>
        <v>0</v>
      </c>
      <c r="BD17" s="45">
        <f t="shared" si="42"/>
        <v>0</v>
      </c>
      <c r="BE17" s="27"/>
      <c r="BF17" s="43"/>
      <c r="BG17" s="29"/>
      <c r="BH17" s="29"/>
      <c r="BI17" s="29"/>
      <c r="BJ17" s="29"/>
      <c r="BK17" s="30"/>
      <c r="BL17" s="40">
        <f t="shared" si="43"/>
        <v>0</v>
      </c>
      <c r="BM17" s="37">
        <f t="shared" si="44"/>
        <v>0</v>
      </c>
      <c r="BN17" s="36">
        <f t="shared" si="45"/>
        <v>0</v>
      </c>
      <c r="BO17" s="35">
        <f t="shared" si="46"/>
        <v>0</v>
      </c>
      <c r="BP17" s="31"/>
      <c r="BQ17" s="28"/>
      <c r="BR17" s="28"/>
      <c r="BS17" s="28"/>
      <c r="BT17" s="29"/>
      <c r="BU17" s="29"/>
      <c r="BV17" s="29"/>
      <c r="BW17" s="29"/>
      <c r="BX17" s="30"/>
      <c r="BY17" s="27">
        <f t="shared" si="47"/>
        <v>0</v>
      </c>
      <c r="BZ17" s="26">
        <f t="shared" si="48"/>
        <v>0</v>
      </c>
      <c r="CA17" s="32">
        <f t="shared" si="49"/>
        <v>0</v>
      </c>
      <c r="CB17" s="71">
        <f t="shared" si="50"/>
        <v>0</v>
      </c>
      <c r="CC17" s="31"/>
      <c r="CD17" s="28"/>
      <c r="CE17" s="29"/>
      <c r="CF17" s="29"/>
      <c r="CG17" s="29"/>
      <c r="CH17" s="29"/>
      <c r="CI17" s="30"/>
      <c r="CJ17" s="27">
        <f t="shared" si="51"/>
        <v>0</v>
      </c>
      <c r="CK17" s="26">
        <f t="shared" si="52"/>
        <v>0</v>
      </c>
      <c r="CL17" s="23">
        <f t="shared" si="53"/>
        <v>0</v>
      </c>
      <c r="CM17" s="45">
        <f t="shared" si="54"/>
        <v>0</v>
      </c>
      <c r="CN17"/>
      <c r="CO17"/>
      <c r="CP17"/>
      <c r="CQ17"/>
      <c r="CR17"/>
      <c r="CS17"/>
      <c r="CT17"/>
      <c r="CW17"/>
      <c r="CZ17"/>
      <c r="DA17"/>
      <c r="DB17"/>
      <c r="DC17"/>
      <c r="DD17"/>
      <c r="DE17"/>
      <c r="DH17"/>
      <c r="DK17"/>
      <c r="DL17"/>
      <c r="DM17"/>
      <c r="DN17"/>
      <c r="DO17"/>
      <c r="DP17"/>
      <c r="DS17"/>
      <c r="DV17"/>
      <c r="DW17"/>
      <c r="DX17"/>
      <c r="DY17"/>
      <c r="DZ17"/>
      <c r="EA17"/>
      <c r="ED17"/>
      <c r="EG17"/>
      <c r="EH17"/>
      <c r="EI17"/>
      <c r="EJ17"/>
      <c r="EK17"/>
      <c r="EL17"/>
      <c r="EO17"/>
      <c r="ER17"/>
      <c r="ES17"/>
      <c r="ET17"/>
      <c r="EU17"/>
      <c r="EV17"/>
      <c r="EW17"/>
      <c r="EZ17"/>
      <c r="FC17"/>
      <c r="FD17"/>
      <c r="FE17"/>
      <c r="FF17"/>
      <c r="FG17"/>
      <c r="FH17"/>
      <c r="FK17"/>
      <c r="FN17"/>
      <c r="FO17"/>
      <c r="FP17"/>
      <c r="FQ17"/>
      <c r="FR17"/>
      <c r="FS17"/>
      <c r="FV17"/>
      <c r="FY17"/>
      <c r="FZ17"/>
      <c r="GA17"/>
      <c r="GB17"/>
      <c r="GC17"/>
      <c r="GD17"/>
      <c r="GG17"/>
      <c r="GJ17"/>
      <c r="GK17"/>
      <c r="GL17"/>
      <c r="GM17"/>
      <c r="GN17"/>
      <c r="GO17"/>
      <c r="GR17"/>
      <c r="GU17"/>
      <c r="GV17"/>
      <c r="GW17"/>
      <c r="GX17"/>
      <c r="GY17"/>
      <c r="GZ17"/>
      <c r="HC17"/>
      <c r="HF17"/>
      <c r="HG17"/>
      <c r="HH17"/>
      <c r="HI17"/>
      <c r="HJ17"/>
      <c r="HK17"/>
      <c r="HN17"/>
      <c r="HQ17"/>
      <c r="HR17"/>
      <c r="HS17"/>
      <c r="HT17"/>
      <c r="HU17"/>
      <c r="HV17"/>
      <c r="HY17"/>
      <c r="IB17"/>
      <c r="IC17"/>
      <c r="ID17"/>
      <c r="IE17"/>
      <c r="IF17"/>
      <c r="IG17"/>
      <c r="IJ17"/>
      <c r="IK17"/>
      <c r="IL17" s="78"/>
    </row>
    <row r="18" spans="1:283" s="4" customFormat="1" hidden="1" x14ac:dyDescent="0.2">
      <c r="A18" s="33"/>
      <c r="B18" s="62"/>
      <c r="C18" s="25"/>
      <c r="D18" s="63"/>
      <c r="E18" s="63"/>
      <c r="F18" s="64"/>
      <c r="G18" s="24" t="str">
        <f>IF(AND(OR($G$2="Y",$H$2="Y"),I18&lt;5,J18&lt;5),IF(AND(I18=#REF!,J18=#REF!),#REF!+1,1),"")</f>
        <v/>
      </c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4" t="str">
        <f>IF(ISNA(VLOOKUP(E18,SortLookup!$A$1:$B$5,2,FALSE))," ",VLOOKUP(E18,SortLookup!$A$1:$B$5,2,FALSE))</f>
        <v xml:space="preserve"> </v>
      </c>
      <c r="J18" s="22" t="str">
        <f>IF(ISNA(VLOOKUP(F18,SortLookup!$A$7:$B$11,2,FALSE))," ",VLOOKUP(F18,SortLookup!$A$7:$B$11,2,FALSE))</f>
        <v xml:space="preserve"> </v>
      </c>
      <c r="K18" s="58">
        <f t="shared" si="29"/>
        <v>0</v>
      </c>
      <c r="L18" s="59">
        <f>AB18+AO18+BA18+BL18+BY18+CJ18+CU18+DF18+DQ18+EB18+EM18+EX18+FI18+FT18+GE18+GP18+HA18+HL18+HW18+IH18</f>
        <v>0</v>
      </c>
      <c r="M18" s="36">
        <f>AD18+AQ18+BC18+BN18+CA18+CL18+CW18+DH18+DS18+ED18+EO18+EZ18+FK18+FV18+GG18+GR18+HC18+HN18+HY18+IJ18</f>
        <v>0</v>
      </c>
      <c r="N18" s="37">
        <f t="shared" si="30"/>
        <v>0</v>
      </c>
      <c r="O18" s="60">
        <f>W18+AJ18+AV18+BG18+BT18+CE18+CP18+DA18+DL18+DW18+EH18+ES18+FD18+FO18+FZ18+GK18+GV18+HG18+HR18+IC18</f>
        <v>0</v>
      </c>
      <c r="P18" s="31"/>
      <c r="Q18" s="28"/>
      <c r="R18" s="28"/>
      <c r="S18" s="28"/>
      <c r="T18" s="28"/>
      <c r="U18" s="28"/>
      <c r="V18" s="28"/>
      <c r="W18" s="29"/>
      <c r="X18" s="29"/>
      <c r="Y18" s="29"/>
      <c r="Z18" s="29"/>
      <c r="AA18" s="30"/>
      <c r="AB18" s="27">
        <f t="shared" si="31"/>
        <v>0</v>
      </c>
      <c r="AC18" s="26">
        <f t="shared" si="32"/>
        <v>0</v>
      </c>
      <c r="AD18" s="23">
        <f t="shared" si="33"/>
        <v>0</v>
      </c>
      <c r="AE18" s="45">
        <f t="shared" si="34"/>
        <v>0</v>
      </c>
      <c r="AF18" s="31"/>
      <c r="AG18" s="28"/>
      <c r="AH18" s="28"/>
      <c r="AI18" s="28"/>
      <c r="AJ18" s="29"/>
      <c r="AK18" s="29"/>
      <c r="AL18" s="29"/>
      <c r="AM18" s="29"/>
      <c r="AN18" s="30"/>
      <c r="AO18" s="27">
        <f t="shared" si="35"/>
        <v>0</v>
      </c>
      <c r="AP18" s="26">
        <f t="shared" si="36"/>
        <v>0</v>
      </c>
      <c r="AQ18" s="23">
        <f t="shared" si="37"/>
        <v>0</v>
      </c>
      <c r="AR18" s="45">
        <f t="shared" si="38"/>
        <v>0</v>
      </c>
      <c r="AS18" s="31"/>
      <c r="AT18" s="28"/>
      <c r="AU18" s="28"/>
      <c r="AV18" s="29"/>
      <c r="AW18" s="29"/>
      <c r="AX18" s="29"/>
      <c r="AY18" s="29"/>
      <c r="AZ18" s="30"/>
      <c r="BA18" s="27">
        <f t="shared" si="39"/>
        <v>0</v>
      </c>
      <c r="BB18" s="26">
        <f t="shared" si="40"/>
        <v>0</v>
      </c>
      <c r="BC18" s="23">
        <f t="shared" si="41"/>
        <v>0</v>
      </c>
      <c r="BD18" s="45">
        <f t="shared" si="42"/>
        <v>0</v>
      </c>
      <c r="BE18" s="27"/>
      <c r="BF18" s="43"/>
      <c r="BG18" s="29"/>
      <c r="BH18" s="29"/>
      <c r="BI18" s="29"/>
      <c r="BJ18" s="29"/>
      <c r="BK18" s="30"/>
      <c r="BL18" s="40">
        <f t="shared" si="43"/>
        <v>0</v>
      </c>
      <c r="BM18" s="37">
        <f t="shared" si="44"/>
        <v>0</v>
      </c>
      <c r="BN18" s="36">
        <f t="shared" si="45"/>
        <v>0</v>
      </c>
      <c r="BO18" s="35">
        <f t="shared" si="46"/>
        <v>0</v>
      </c>
      <c r="BP18" s="31"/>
      <c r="BQ18" s="28"/>
      <c r="BR18" s="28"/>
      <c r="BS18" s="28"/>
      <c r="BT18" s="29"/>
      <c r="BU18" s="29"/>
      <c r="BV18" s="29"/>
      <c r="BW18" s="29"/>
      <c r="BX18" s="30"/>
      <c r="BY18" s="27">
        <f t="shared" si="47"/>
        <v>0</v>
      </c>
      <c r="BZ18" s="26">
        <f t="shared" si="48"/>
        <v>0</v>
      </c>
      <c r="CA18" s="32">
        <f t="shared" si="49"/>
        <v>0</v>
      </c>
      <c r="CB18" s="71">
        <f t="shared" si="50"/>
        <v>0</v>
      </c>
      <c r="CC18" s="31"/>
      <c r="CD18" s="28"/>
      <c r="CE18" s="29"/>
      <c r="CF18" s="29"/>
      <c r="CG18" s="29"/>
      <c r="CH18" s="29"/>
      <c r="CI18" s="30"/>
      <c r="CJ18" s="27">
        <f t="shared" si="51"/>
        <v>0</v>
      </c>
      <c r="CK18" s="26">
        <f t="shared" si="52"/>
        <v>0</v>
      </c>
      <c r="CL18" s="23">
        <f t="shared" si="53"/>
        <v>0</v>
      </c>
      <c r="CM18" s="45">
        <f t="shared" si="54"/>
        <v>0</v>
      </c>
      <c r="IL18" s="78"/>
      <c r="IO18"/>
      <c r="IP18"/>
    </row>
    <row r="19" spans="1:283" s="4" customFormat="1" hidden="1" x14ac:dyDescent="0.2">
      <c r="A19" s="33"/>
      <c r="B19" s="62"/>
      <c r="C19" s="25"/>
      <c r="D19" s="63"/>
      <c r="E19" s="63"/>
      <c r="F19" s="64"/>
      <c r="G19" s="24" t="str">
        <f>IF(AND(OR($G$2="Y",$H$2="Y"),I19&lt;5,J19&lt;5),IF(AND(I19=#REF!,J19=#REF!),#REF!+1,1),"")</f>
        <v/>
      </c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4" t="str">
        <f>IF(ISNA(VLOOKUP(E19,SortLookup!$A$1:$B$5,2,FALSE))," ",VLOOKUP(E19,SortLookup!$A$1:$B$5,2,FALSE))</f>
        <v xml:space="preserve"> </v>
      </c>
      <c r="J19" s="22" t="str">
        <f>IF(ISNA(VLOOKUP(F19,SortLookup!$A$7:$B$11,2,FALSE))," ",VLOOKUP(F19,SortLookup!$A$7:$B$11,2,FALSE))</f>
        <v xml:space="preserve"> </v>
      </c>
      <c r="K19" s="58">
        <f t="shared" si="29"/>
        <v>0</v>
      </c>
      <c r="L19" s="59">
        <f>AB19+AO19+BA19+BL19+BY19+CJ19+CU19+DF19+DQ19+EB19+EM19+EX19+FI19+FT19+GE19+GP19+HA19+HL19+HW19+IH19</f>
        <v>0</v>
      </c>
      <c r="M19" s="36">
        <f>AD19+AQ19+BC19+BN19+CA19+CL19+CW19+DH19+DS19+ED19+EO19+EZ19+FK19+FV19+GG19+GR19+HC19+HN19+HY19+IJ19</f>
        <v>0</v>
      </c>
      <c r="N19" s="37">
        <f t="shared" si="30"/>
        <v>0</v>
      </c>
      <c r="O19" s="60">
        <f>W19+AJ19+AV19+BG19+BT19+CE19+CP19+DA19+DL19+DW19+EH19+ES19+FD19+FO19+FZ19+GK19+GV19+HG19+HR19+IC19</f>
        <v>0</v>
      </c>
      <c r="P19" s="31"/>
      <c r="Q19" s="28"/>
      <c r="R19" s="28"/>
      <c r="S19" s="28"/>
      <c r="T19" s="28"/>
      <c r="U19" s="28"/>
      <c r="V19" s="28"/>
      <c r="W19" s="29"/>
      <c r="X19" s="29"/>
      <c r="Y19" s="29"/>
      <c r="Z19" s="29"/>
      <c r="AA19" s="30"/>
      <c r="AB19" s="27">
        <f t="shared" si="31"/>
        <v>0</v>
      </c>
      <c r="AC19" s="26">
        <f t="shared" si="32"/>
        <v>0</v>
      </c>
      <c r="AD19" s="23">
        <f t="shared" si="33"/>
        <v>0</v>
      </c>
      <c r="AE19" s="45">
        <f t="shared" si="34"/>
        <v>0</v>
      </c>
      <c r="AF19" s="31"/>
      <c r="AG19" s="28"/>
      <c r="AH19" s="28"/>
      <c r="AI19" s="28"/>
      <c r="AJ19" s="29"/>
      <c r="AK19" s="29"/>
      <c r="AL19" s="29"/>
      <c r="AM19" s="29"/>
      <c r="AN19" s="30"/>
      <c r="AO19" s="27">
        <f t="shared" si="35"/>
        <v>0</v>
      </c>
      <c r="AP19" s="26">
        <f t="shared" si="36"/>
        <v>0</v>
      </c>
      <c r="AQ19" s="23">
        <f t="shared" si="37"/>
        <v>0</v>
      </c>
      <c r="AR19" s="45">
        <f t="shared" si="38"/>
        <v>0</v>
      </c>
      <c r="AS19" s="31"/>
      <c r="AT19" s="28"/>
      <c r="AU19" s="28"/>
      <c r="AV19" s="29"/>
      <c r="AW19" s="29"/>
      <c r="AX19" s="29"/>
      <c r="AY19" s="29"/>
      <c r="AZ19" s="30"/>
      <c r="BA19" s="27">
        <f t="shared" si="39"/>
        <v>0</v>
      </c>
      <c r="BB19" s="26">
        <f t="shared" si="40"/>
        <v>0</v>
      </c>
      <c r="BC19" s="23">
        <f t="shared" si="41"/>
        <v>0</v>
      </c>
      <c r="BD19" s="45">
        <f t="shared" si="42"/>
        <v>0</v>
      </c>
      <c r="BE19" s="27"/>
      <c r="BF19" s="43"/>
      <c r="BG19" s="29"/>
      <c r="BH19" s="29"/>
      <c r="BI19" s="29"/>
      <c r="BJ19" s="29"/>
      <c r="BK19" s="30"/>
      <c r="BL19" s="40">
        <f t="shared" si="43"/>
        <v>0</v>
      </c>
      <c r="BM19" s="37">
        <f t="shared" si="44"/>
        <v>0</v>
      </c>
      <c r="BN19" s="36">
        <f t="shared" si="45"/>
        <v>0</v>
      </c>
      <c r="BO19" s="35">
        <f t="shared" si="46"/>
        <v>0</v>
      </c>
      <c r="BP19" s="31"/>
      <c r="BQ19" s="28"/>
      <c r="BR19" s="28"/>
      <c r="BS19" s="28"/>
      <c r="BT19" s="29"/>
      <c r="BU19" s="29"/>
      <c r="BV19" s="29"/>
      <c r="BW19" s="29"/>
      <c r="BX19" s="30"/>
      <c r="BY19" s="27">
        <f t="shared" si="47"/>
        <v>0</v>
      </c>
      <c r="BZ19" s="26">
        <f t="shared" si="48"/>
        <v>0</v>
      </c>
      <c r="CA19" s="32">
        <f t="shared" si="49"/>
        <v>0</v>
      </c>
      <c r="CB19" s="71">
        <f t="shared" si="50"/>
        <v>0</v>
      </c>
      <c r="CC19" s="31"/>
      <c r="CD19" s="28"/>
      <c r="CE19" s="29"/>
      <c r="CF19" s="29"/>
      <c r="CG19" s="29"/>
      <c r="CH19" s="29"/>
      <c r="CI19" s="30"/>
      <c r="CJ19" s="27">
        <f t="shared" si="51"/>
        <v>0</v>
      </c>
      <c r="CK19" s="26">
        <f t="shared" si="52"/>
        <v>0</v>
      </c>
      <c r="CL19" s="23">
        <f t="shared" si="53"/>
        <v>0</v>
      </c>
      <c r="CM19" s="45">
        <f t="shared" si="54"/>
        <v>0</v>
      </c>
      <c r="IL19" s="78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</row>
    <row r="20" spans="1:283" s="4" customFormat="1" hidden="1" x14ac:dyDescent="0.2">
      <c r="A20" s="33"/>
      <c r="B20" s="62"/>
      <c r="C20" s="25"/>
      <c r="D20" s="63"/>
      <c r="E20" s="63"/>
      <c r="F20" s="64"/>
      <c r="G20" s="24" t="str">
        <f>IF(AND(OR($G$2="Y",$H$2="Y"),I20&lt;5,J20&lt;5),IF(AND(I20=#REF!,J20=#REF!),#REF!+1,1),"")</f>
        <v/>
      </c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4" t="str">
        <f>IF(ISNA(VLOOKUP(E20,SortLookup!$A$1:$B$5,2,FALSE))," ",VLOOKUP(E20,SortLookup!$A$1:$B$5,2,FALSE))</f>
        <v xml:space="preserve"> </v>
      </c>
      <c r="J20" s="22" t="str">
        <f>IF(ISNA(VLOOKUP(F20,SortLookup!$A$7:$B$11,2,FALSE))," ",VLOOKUP(F20,SortLookup!$A$7:$B$11,2,FALSE))</f>
        <v xml:space="preserve"> </v>
      </c>
      <c r="K20" s="58">
        <f t="shared" si="29"/>
        <v>0</v>
      </c>
      <c r="L20" s="59">
        <f>AB20+AO20+BA20+BL20+BY20+CJ20+CU20+DF20+DQ20+EB20+EM20+EX20+FI20+FT20+GE20+GP20+HA20+HL20+HW20+IH20</f>
        <v>0</v>
      </c>
      <c r="M20" s="36">
        <f>AD20+AQ20+BC20+BN20+CA20+CL20+CW20+DH20+DS20+ED20+EO20+EZ20+FK20+FV20+GG20+GR20+HC20+HN20+HY20+IJ20</f>
        <v>0</v>
      </c>
      <c r="N20" s="37">
        <f t="shared" si="30"/>
        <v>0</v>
      </c>
      <c r="O20" s="60">
        <f>W20+AJ20+AV20+BG20+BT20+CE20+CP20+DA20+DL20+DW20+EH20+ES20+FD20+FO20+FZ20+GK20+GV20+HG20+HR20+IC20</f>
        <v>0</v>
      </c>
      <c r="P20" s="31"/>
      <c r="Q20" s="28"/>
      <c r="R20" s="28"/>
      <c r="S20" s="28"/>
      <c r="T20" s="28"/>
      <c r="U20" s="28"/>
      <c r="V20" s="28"/>
      <c r="W20" s="29"/>
      <c r="X20" s="29"/>
      <c r="Y20" s="29"/>
      <c r="Z20" s="29"/>
      <c r="AA20" s="30"/>
      <c r="AB20" s="27">
        <f t="shared" si="31"/>
        <v>0</v>
      </c>
      <c r="AC20" s="26">
        <f t="shared" si="32"/>
        <v>0</v>
      </c>
      <c r="AD20" s="23">
        <f t="shared" si="33"/>
        <v>0</v>
      </c>
      <c r="AE20" s="45">
        <f t="shared" si="34"/>
        <v>0</v>
      </c>
      <c r="AF20" s="31"/>
      <c r="AG20" s="28"/>
      <c r="AH20" s="28"/>
      <c r="AI20" s="28"/>
      <c r="AJ20" s="29"/>
      <c r="AK20" s="29"/>
      <c r="AL20" s="29"/>
      <c r="AM20" s="29"/>
      <c r="AN20" s="30"/>
      <c r="AO20" s="27">
        <f t="shared" si="35"/>
        <v>0</v>
      </c>
      <c r="AP20" s="26">
        <f t="shared" si="36"/>
        <v>0</v>
      </c>
      <c r="AQ20" s="23">
        <f t="shared" si="37"/>
        <v>0</v>
      </c>
      <c r="AR20" s="45">
        <f t="shared" si="38"/>
        <v>0</v>
      </c>
      <c r="AS20" s="31"/>
      <c r="AT20" s="28"/>
      <c r="AU20" s="28"/>
      <c r="AV20" s="29"/>
      <c r="AW20" s="29"/>
      <c r="AX20" s="29"/>
      <c r="AY20" s="29"/>
      <c r="AZ20" s="30"/>
      <c r="BA20" s="27">
        <f t="shared" si="39"/>
        <v>0</v>
      </c>
      <c r="BB20" s="26">
        <f t="shared" si="40"/>
        <v>0</v>
      </c>
      <c r="BC20" s="23">
        <f t="shared" si="41"/>
        <v>0</v>
      </c>
      <c r="BD20" s="45">
        <f t="shared" si="42"/>
        <v>0</v>
      </c>
      <c r="BE20" s="27"/>
      <c r="BF20" s="43"/>
      <c r="BG20" s="29"/>
      <c r="BH20" s="29"/>
      <c r="BI20" s="29"/>
      <c r="BJ20" s="29"/>
      <c r="BK20" s="30"/>
      <c r="BL20" s="40">
        <f t="shared" si="43"/>
        <v>0</v>
      </c>
      <c r="BM20" s="37">
        <f t="shared" si="44"/>
        <v>0</v>
      </c>
      <c r="BN20" s="36">
        <f t="shared" si="45"/>
        <v>0</v>
      </c>
      <c r="BO20" s="35">
        <f t="shared" si="46"/>
        <v>0</v>
      </c>
      <c r="BP20" s="31"/>
      <c r="BQ20" s="28"/>
      <c r="BR20" s="28"/>
      <c r="BS20" s="28"/>
      <c r="BT20" s="29"/>
      <c r="BU20" s="29"/>
      <c r="BV20" s="29"/>
      <c r="BW20" s="29"/>
      <c r="BX20" s="30"/>
      <c r="BY20" s="27">
        <f t="shared" si="47"/>
        <v>0</v>
      </c>
      <c r="BZ20" s="26">
        <f t="shared" si="48"/>
        <v>0</v>
      </c>
      <c r="CA20" s="32">
        <f t="shared" si="49"/>
        <v>0</v>
      </c>
      <c r="CB20" s="71">
        <f t="shared" si="50"/>
        <v>0</v>
      </c>
      <c r="CC20" s="31"/>
      <c r="CD20" s="28"/>
      <c r="CE20" s="29"/>
      <c r="CF20" s="29"/>
      <c r="CG20" s="29"/>
      <c r="CH20" s="29"/>
      <c r="CI20" s="30"/>
      <c r="CJ20" s="27">
        <f t="shared" si="51"/>
        <v>0</v>
      </c>
      <c r="CK20" s="26">
        <f t="shared" si="52"/>
        <v>0</v>
      </c>
      <c r="CL20" s="23">
        <f t="shared" si="53"/>
        <v>0</v>
      </c>
      <c r="CM20" s="45">
        <f t="shared" si="54"/>
        <v>0</v>
      </c>
      <c r="IL20" s="78"/>
    </row>
    <row r="21" spans="1:283" s="4" customFormat="1" hidden="1" x14ac:dyDescent="0.2">
      <c r="A21" s="33"/>
      <c r="B21" s="62"/>
      <c r="C21" s="25"/>
      <c r="D21" s="63"/>
      <c r="E21" s="63"/>
      <c r="F21" s="64"/>
      <c r="G21" s="24" t="str">
        <f>IF(AND(OR($G$2="Y",$H$2="Y"),I21&lt;5,J21&lt;5),IF(AND(I21=#REF!,J21=#REF!),#REF!+1,1),"")</f>
        <v/>
      </c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4" t="str">
        <f>IF(ISNA(VLOOKUP(E21,SortLookup!$A$1:$B$5,2,FALSE))," ",VLOOKUP(E21,SortLookup!$A$1:$B$5,2,FALSE))</f>
        <v xml:space="preserve"> </v>
      </c>
      <c r="J21" s="22" t="str">
        <f>IF(ISNA(VLOOKUP(F21,SortLookup!$A$7:$B$11,2,FALSE))," ",VLOOKUP(F21,SortLookup!$A$7:$B$11,2,FALSE))</f>
        <v xml:space="preserve"> </v>
      </c>
      <c r="K21" s="58">
        <f t="shared" si="29"/>
        <v>0</v>
      </c>
      <c r="L21" s="59">
        <f>AB21+AO21+BA21+BL21+BY21+CJ21+CU21+DF21+DQ21+EB21+EM21+EX21+FI21+FT21+GE21+GP21+HA21+HL21+HW21+IH21</f>
        <v>0</v>
      </c>
      <c r="M21" s="36">
        <f>AD21+AQ21+BC21+BN21+CA21+CL21+CW21+DH21+DS21+ED21+EO21+EZ21+FK21+FV21+GG21+GR21+HC21+HN21+HY21+IJ21</f>
        <v>0</v>
      </c>
      <c r="N21" s="37">
        <f t="shared" si="30"/>
        <v>0</v>
      </c>
      <c r="O21" s="60">
        <f>W21+AJ21+AV21+BG21+BT21+CE21+CP21+DA21+DL21+DW21+EH21+ES21+FD21+FO21+FZ21+GK21+GV21+HG21+HR21+IC21</f>
        <v>0</v>
      </c>
      <c r="P21" s="31"/>
      <c r="Q21" s="28"/>
      <c r="R21" s="28"/>
      <c r="S21" s="28"/>
      <c r="T21" s="28"/>
      <c r="U21" s="28"/>
      <c r="V21" s="28"/>
      <c r="W21" s="29"/>
      <c r="X21" s="29"/>
      <c r="Y21" s="29"/>
      <c r="Z21" s="29"/>
      <c r="AA21" s="30"/>
      <c r="AB21" s="27">
        <f t="shared" si="31"/>
        <v>0</v>
      </c>
      <c r="AC21" s="26">
        <f t="shared" si="32"/>
        <v>0</v>
      </c>
      <c r="AD21" s="23">
        <f t="shared" si="33"/>
        <v>0</v>
      </c>
      <c r="AE21" s="45">
        <f t="shared" si="34"/>
        <v>0</v>
      </c>
      <c r="AF21" s="31"/>
      <c r="AG21" s="28"/>
      <c r="AH21" s="28"/>
      <c r="AI21" s="28"/>
      <c r="AJ21" s="29"/>
      <c r="AK21" s="29"/>
      <c r="AL21" s="29"/>
      <c r="AM21" s="29"/>
      <c r="AN21" s="30"/>
      <c r="AO21" s="27">
        <f t="shared" si="35"/>
        <v>0</v>
      </c>
      <c r="AP21" s="26">
        <f t="shared" si="36"/>
        <v>0</v>
      </c>
      <c r="AQ21" s="23">
        <f t="shared" si="37"/>
        <v>0</v>
      </c>
      <c r="AR21" s="45">
        <f t="shared" si="38"/>
        <v>0</v>
      </c>
      <c r="AS21" s="31"/>
      <c r="AT21" s="28"/>
      <c r="AU21" s="28"/>
      <c r="AV21" s="29"/>
      <c r="AW21" s="29"/>
      <c r="AX21" s="29"/>
      <c r="AY21" s="29"/>
      <c r="AZ21" s="30"/>
      <c r="BA21" s="27">
        <f t="shared" si="39"/>
        <v>0</v>
      </c>
      <c r="BB21" s="26">
        <f t="shared" si="40"/>
        <v>0</v>
      </c>
      <c r="BC21" s="23">
        <f t="shared" si="41"/>
        <v>0</v>
      </c>
      <c r="BD21" s="45">
        <f t="shared" si="42"/>
        <v>0</v>
      </c>
      <c r="BE21" s="27"/>
      <c r="BF21" s="43"/>
      <c r="BG21" s="29"/>
      <c r="BH21" s="29"/>
      <c r="BI21" s="29"/>
      <c r="BJ21" s="29"/>
      <c r="BK21" s="30"/>
      <c r="BL21" s="40">
        <f t="shared" si="43"/>
        <v>0</v>
      </c>
      <c r="BM21" s="37">
        <f t="shared" si="44"/>
        <v>0</v>
      </c>
      <c r="BN21" s="36">
        <f t="shared" si="45"/>
        <v>0</v>
      </c>
      <c r="BO21" s="35">
        <f t="shared" si="46"/>
        <v>0</v>
      </c>
      <c r="BP21" s="31"/>
      <c r="BQ21" s="28"/>
      <c r="BR21" s="28"/>
      <c r="BS21" s="28"/>
      <c r="BT21" s="29"/>
      <c r="BU21" s="29"/>
      <c r="BV21" s="29"/>
      <c r="BW21" s="29"/>
      <c r="BX21" s="30"/>
      <c r="BY21" s="27">
        <f t="shared" si="47"/>
        <v>0</v>
      </c>
      <c r="BZ21" s="26">
        <f t="shared" si="48"/>
        <v>0</v>
      </c>
      <c r="CA21" s="32">
        <f t="shared" si="49"/>
        <v>0</v>
      </c>
      <c r="CB21" s="71">
        <f t="shared" si="50"/>
        <v>0</v>
      </c>
      <c r="CC21" s="31"/>
      <c r="CD21" s="28"/>
      <c r="CE21" s="29"/>
      <c r="CF21" s="29"/>
      <c r="CG21" s="29"/>
      <c r="CH21" s="29"/>
      <c r="CI21" s="30"/>
      <c r="CJ21" s="27">
        <f t="shared" si="51"/>
        <v>0</v>
      </c>
      <c r="CK21" s="26">
        <f t="shared" si="52"/>
        <v>0</v>
      </c>
      <c r="CL21" s="23">
        <f t="shared" si="53"/>
        <v>0</v>
      </c>
      <c r="CM21" s="45">
        <f t="shared" si="54"/>
        <v>0</v>
      </c>
      <c r="CN21" s="1"/>
      <c r="CO21" s="1"/>
      <c r="CP21" s="2"/>
      <c r="CQ21" s="2"/>
      <c r="CR21" s="2"/>
      <c r="CS21" s="2"/>
      <c r="CT21" s="2"/>
      <c r="CU21" s="61"/>
      <c r="CV21" s="13"/>
      <c r="CW21" s="6"/>
      <c r="CX21" s="38"/>
      <c r="CY21" s="1"/>
      <c r="CZ21" s="1"/>
      <c r="DA21" s="2"/>
      <c r="DB21" s="2"/>
      <c r="DC21" s="2"/>
      <c r="DD21" s="2"/>
      <c r="DE21" s="2"/>
      <c r="DF21" s="61"/>
      <c r="DG21" s="13"/>
      <c r="DH21" s="6"/>
      <c r="DI21" s="38"/>
      <c r="DJ21" s="1"/>
      <c r="DK21" s="1"/>
      <c r="DL21" s="2"/>
      <c r="DM21" s="2"/>
      <c r="DN21" s="2"/>
      <c r="DO21" s="2"/>
      <c r="DP21" s="2"/>
      <c r="DQ21" s="61"/>
      <c r="DR21" s="13"/>
      <c r="DS21" s="6"/>
      <c r="DT21" s="38"/>
      <c r="DU21" s="1"/>
      <c r="DV21" s="1"/>
      <c r="DW21" s="2"/>
      <c r="DX21" s="2"/>
      <c r="DY21" s="2"/>
      <c r="DZ21" s="2"/>
      <c r="EA21" s="2"/>
      <c r="EB21" s="61"/>
      <c r="EC21" s="13"/>
      <c r="ED21" s="6"/>
      <c r="EE21" s="38"/>
      <c r="EF21" s="1"/>
      <c r="EG21" s="1"/>
      <c r="EH21" s="2"/>
      <c r="EI21" s="2"/>
      <c r="EJ21" s="2"/>
      <c r="EK21" s="2"/>
      <c r="EL21" s="2"/>
      <c r="EM21" s="61"/>
      <c r="EN21" s="13"/>
      <c r="EO21" s="6"/>
      <c r="EP21" s="38"/>
      <c r="EQ21" s="1"/>
      <c r="ER21" s="1"/>
      <c r="ES21" s="2"/>
      <c r="ET21" s="2"/>
      <c r="EU21" s="2"/>
      <c r="EV21" s="2"/>
      <c r="EW21" s="2"/>
      <c r="EX21" s="61"/>
      <c r="EY21" s="13"/>
      <c r="EZ21" s="6"/>
      <c r="FA21" s="38"/>
      <c r="FB21" s="1"/>
      <c r="FC21" s="1"/>
      <c r="FD21" s="2"/>
      <c r="FE21" s="2"/>
      <c r="FF21" s="2"/>
      <c r="FG21" s="2"/>
      <c r="FH21" s="2"/>
      <c r="FI21" s="61"/>
      <c r="FJ21" s="13"/>
      <c r="FK21" s="6"/>
      <c r="FL21" s="38"/>
      <c r="FM21" s="1"/>
      <c r="FN21" s="1"/>
      <c r="FO21" s="2"/>
      <c r="FP21" s="2"/>
      <c r="FQ21" s="2"/>
      <c r="FR21" s="2"/>
      <c r="FS21" s="2"/>
      <c r="FT21" s="61"/>
      <c r="FU21" s="13"/>
      <c r="FV21" s="6"/>
      <c r="FW21" s="38"/>
      <c r="FX21" s="1"/>
      <c r="FY21" s="1"/>
      <c r="FZ21" s="2"/>
      <c r="GA21" s="2"/>
      <c r="GB21" s="2"/>
      <c r="GC21" s="2"/>
      <c r="GD21" s="2"/>
      <c r="GE21" s="61"/>
      <c r="GF21" s="13"/>
      <c r="GG21" s="6"/>
      <c r="GH21" s="38"/>
      <c r="GI21" s="1"/>
      <c r="GJ21" s="1"/>
      <c r="GK21" s="2"/>
      <c r="GL21" s="2"/>
      <c r="GM21" s="2"/>
      <c r="GN21" s="2"/>
      <c r="GO21" s="2"/>
      <c r="GP21" s="61"/>
      <c r="GQ21" s="13"/>
      <c r="GR21" s="6"/>
      <c r="GS21" s="38"/>
      <c r="GT21" s="1"/>
      <c r="GU21" s="1"/>
      <c r="GV21" s="2"/>
      <c r="GW21" s="2"/>
      <c r="GX21" s="2"/>
      <c r="GY21" s="2"/>
      <c r="GZ21" s="2"/>
      <c r="HA21" s="61"/>
      <c r="HB21" s="13"/>
      <c r="HC21" s="6"/>
      <c r="HD21" s="38"/>
      <c r="HE21" s="1"/>
      <c r="HF21" s="1"/>
      <c r="HG21" s="2"/>
      <c r="HH21" s="2"/>
      <c r="HI21" s="2"/>
      <c r="HJ21" s="2"/>
      <c r="HK21" s="2"/>
      <c r="HL21" s="61"/>
      <c r="HM21" s="13"/>
      <c r="HN21" s="6"/>
      <c r="HO21" s="38"/>
      <c r="HP21" s="1"/>
      <c r="HQ21" s="1"/>
      <c r="HR21" s="2"/>
      <c r="HS21" s="2"/>
      <c r="HT21" s="2"/>
      <c r="HU21" s="2"/>
      <c r="HV21" s="2"/>
      <c r="HW21" s="61"/>
      <c r="HX21" s="13"/>
      <c r="HY21" s="6"/>
      <c r="HZ21" s="38"/>
      <c r="IA21" s="1"/>
      <c r="IB21" s="1"/>
      <c r="IC21" s="2"/>
      <c r="ID21" s="2"/>
      <c r="IE21" s="2"/>
      <c r="IF21" s="2"/>
      <c r="IG21" s="2"/>
      <c r="IH21" s="61"/>
      <c r="II21" s="13"/>
      <c r="IJ21" s="6"/>
      <c r="IK21" s="38"/>
      <c r="IL21" s="78"/>
      <c r="IM21"/>
      <c r="IN21"/>
    </row>
    <row r="22" spans="1:283" s="4" customFormat="1" hidden="1" x14ac:dyDescent="0.2">
      <c r="A22" s="33"/>
      <c r="B22" s="62"/>
      <c r="C22" s="25"/>
      <c r="D22" s="63"/>
      <c r="E22" s="63"/>
      <c r="F22" s="64"/>
      <c r="G22" s="24" t="str">
        <f>IF(AND(OR($G$2="Y",$H$2="Y"),I22&lt;5,J22&lt;5),IF(AND(I22=#REF!,J22=#REF!),#REF!+1,1),"")</f>
        <v/>
      </c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4" t="str">
        <f>IF(ISNA(VLOOKUP(E22,SortLookup!$A$1:$B$5,2,FALSE))," ",VLOOKUP(E22,SortLookup!$A$1:$B$5,2,FALSE))</f>
        <v xml:space="preserve"> </v>
      </c>
      <c r="J22" s="22" t="str">
        <f>IF(ISNA(VLOOKUP(F22,SortLookup!$A$7:$B$11,2,FALSE))," ",VLOOKUP(F22,SortLookup!$A$7:$B$11,2,FALSE))</f>
        <v xml:space="preserve"> </v>
      </c>
      <c r="K22" s="58">
        <f t="shared" si="29"/>
        <v>0</v>
      </c>
      <c r="L22" s="59">
        <f>AB22+AO22+BA22+BL22+BY22+CJ22+CU21+DF21+DQ21+EB21+EM21+EX21+FI21+FT21+GE21+GP21+HA21+HL21+HW21+IH21</f>
        <v>0</v>
      </c>
      <c r="M22" s="36">
        <f>AD22+AQ22+BC22+BN22+CA22+CL22+CW21+DH21+DS21+ED21+EO21+EZ21+FK21+FV21+GG21+GR21+HC21+HN21+HY21+IJ21</f>
        <v>0</v>
      </c>
      <c r="N22" s="37">
        <f t="shared" si="30"/>
        <v>0</v>
      </c>
      <c r="O22" s="60">
        <f>W22+AJ22+AV22+BG22+BT22+CE22+CP21+DA21+DL21+DW21+EH21+ES21+FD21+FO21+FZ21+GK21+GV21+HG21+HR21+IC21</f>
        <v>0</v>
      </c>
      <c r="P22" s="31"/>
      <c r="Q22" s="28"/>
      <c r="R22" s="28"/>
      <c r="S22" s="28"/>
      <c r="T22" s="28"/>
      <c r="U22" s="28"/>
      <c r="V22" s="28"/>
      <c r="W22" s="29"/>
      <c r="X22" s="29"/>
      <c r="Y22" s="29"/>
      <c r="Z22" s="29"/>
      <c r="AA22" s="30"/>
      <c r="AB22" s="27">
        <f t="shared" si="31"/>
        <v>0</v>
      </c>
      <c r="AC22" s="26">
        <f t="shared" si="32"/>
        <v>0</v>
      </c>
      <c r="AD22" s="23">
        <f t="shared" si="33"/>
        <v>0</v>
      </c>
      <c r="AE22" s="45">
        <f t="shared" si="34"/>
        <v>0</v>
      </c>
      <c r="AF22" s="31"/>
      <c r="AG22" s="28"/>
      <c r="AH22" s="28"/>
      <c r="AI22" s="28"/>
      <c r="AJ22" s="29"/>
      <c r="AK22" s="29"/>
      <c r="AL22" s="29"/>
      <c r="AM22" s="29"/>
      <c r="AN22" s="30"/>
      <c r="AO22" s="27">
        <f t="shared" si="35"/>
        <v>0</v>
      </c>
      <c r="AP22" s="26">
        <f t="shared" si="36"/>
        <v>0</v>
      </c>
      <c r="AQ22" s="23">
        <f t="shared" si="37"/>
        <v>0</v>
      </c>
      <c r="AR22" s="45">
        <f t="shared" si="38"/>
        <v>0</v>
      </c>
      <c r="AS22" s="31"/>
      <c r="AT22" s="28"/>
      <c r="AU22" s="28"/>
      <c r="AV22" s="29"/>
      <c r="AW22" s="29"/>
      <c r="AX22" s="29"/>
      <c r="AY22" s="29"/>
      <c r="AZ22" s="30"/>
      <c r="BA22" s="27">
        <f t="shared" si="39"/>
        <v>0</v>
      </c>
      <c r="BB22" s="26">
        <f t="shared" si="40"/>
        <v>0</v>
      </c>
      <c r="BC22" s="23">
        <f t="shared" si="41"/>
        <v>0</v>
      </c>
      <c r="BD22" s="45">
        <f t="shared" si="42"/>
        <v>0</v>
      </c>
      <c r="BE22" s="27"/>
      <c r="BF22" s="43"/>
      <c r="BG22" s="29"/>
      <c r="BH22" s="29"/>
      <c r="BI22" s="29"/>
      <c r="BJ22" s="29"/>
      <c r="BK22" s="30"/>
      <c r="BL22" s="40">
        <f t="shared" si="43"/>
        <v>0</v>
      </c>
      <c r="BM22" s="37">
        <f t="shared" si="44"/>
        <v>0</v>
      </c>
      <c r="BN22" s="36">
        <f t="shared" si="45"/>
        <v>0</v>
      </c>
      <c r="BO22" s="35">
        <f t="shared" si="46"/>
        <v>0</v>
      </c>
      <c r="BP22" s="31"/>
      <c r="BQ22" s="28"/>
      <c r="BR22" s="28"/>
      <c r="BS22" s="28"/>
      <c r="BT22" s="29"/>
      <c r="BU22" s="29"/>
      <c r="BV22" s="29"/>
      <c r="BW22" s="29"/>
      <c r="BX22" s="30"/>
      <c r="BY22" s="27">
        <f t="shared" si="47"/>
        <v>0</v>
      </c>
      <c r="BZ22" s="26">
        <f t="shared" si="48"/>
        <v>0</v>
      </c>
      <c r="CA22" s="32">
        <f t="shared" si="49"/>
        <v>0</v>
      </c>
      <c r="CB22" s="71">
        <f t="shared" si="50"/>
        <v>0</v>
      </c>
      <c r="CC22" s="31"/>
      <c r="CD22" s="28"/>
      <c r="CE22" s="29"/>
      <c r="CF22" s="29"/>
      <c r="CG22" s="29"/>
      <c r="CH22" s="29"/>
      <c r="CI22" s="30"/>
      <c r="CJ22" s="27">
        <f t="shared" si="51"/>
        <v>0</v>
      </c>
      <c r="CK22" s="26">
        <f t="shared" si="52"/>
        <v>0</v>
      </c>
      <c r="CL22" s="23">
        <f t="shared" si="53"/>
        <v>0</v>
      </c>
      <c r="CM22" s="45">
        <f t="shared" si="54"/>
        <v>0</v>
      </c>
      <c r="CN22"/>
      <c r="CO22"/>
      <c r="CP22"/>
      <c r="CQ22"/>
      <c r="CR22"/>
      <c r="CS22"/>
      <c r="CT22"/>
      <c r="CW22"/>
      <c r="CZ22"/>
      <c r="DA22"/>
      <c r="DB22"/>
      <c r="DC22"/>
      <c r="DD22"/>
      <c r="DE22"/>
      <c r="DH22"/>
      <c r="DK22"/>
      <c r="DL22"/>
      <c r="DM22"/>
      <c r="DN22"/>
      <c r="DO22"/>
      <c r="DP22"/>
      <c r="DS22"/>
      <c r="DV22"/>
      <c r="DW22"/>
      <c r="DX22"/>
      <c r="DY22"/>
      <c r="DZ22"/>
      <c r="EA22"/>
      <c r="ED22"/>
      <c r="EG22"/>
      <c r="EH22"/>
      <c r="EI22"/>
      <c r="EJ22"/>
      <c r="EK22"/>
      <c r="EL22"/>
      <c r="EO22"/>
      <c r="ER22"/>
      <c r="ES22"/>
      <c r="ET22"/>
      <c r="EU22"/>
      <c r="EV22"/>
      <c r="EW22"/>
      <c r="EZ22"/>
      <c r="FC22"/>
      <c r="FD22"/>
      <c r="FE22"/>
      <c r="FF22"/>
      <c r="FG22"/>
      <c r="FH22"/>
      <c r="FK22"/>
      <c r="FN22"/>
      <c r="FO22"/>
      <c r="FP22"/>
      <c r="FQ22"/>
      <c r="FR22"/>
      <c r="FS22"/>
      <c r="FV22"/>
      <c r="FY22"/>
      <c r="FZ22"/>
      <c r="GA22"/>
      <c r="GB22"/>
      <c r="GC22"/>
      <c r="GD22"/>
      <c r="GG22"/>
      <c r="GJ22"/>
      <c r="GK22"/>
      <c r="GL22"/>
      <c r="GM22"/>
      <c r="GN22"/>
      <c r="GO22"/>
      <c r="GR22"/>
      <c r="GU22"/>
      <c r="GV22"/>
      <c r="GW22"/>
      <c r="GX22"/>
      <c r="GY22"/>
      <c r="GZ22"/>
      <c r="HC22"/>
      <c r="HF22"/>
      <c r="HG22"/>
      <c r="HH22"/>
      <c r="HI22"/>
      <c r="HJ22"/>
      <c r="HK22"/>
      <c r="HN22"/>
      <c r="HQ22"/>
      <c r="HR22"/>
      <c r="HS22"/>
      <c r="HT22"/>
      <c r="HU22"/>
      <c r="HV22"/>
      <c r="HY22"/>
      <c r="IB22"/>
      <c r="IC22"/>
      <c r="ID22"/>
      <c r="IE22"/>
      <c r="IF22"/>
      <c r="IG22"/>
      <c r="IJ22"/>
      <c r="IK22"/>
      <c r="IL22" s="78"/>
    </row>
    <row r="23" spans="1:283" s="4" customFormat="1" hidden="1" x14ac:dyDescent="0.2">
      <c r="A23" s="33"/>
      <c r="B23" s="62"/>
      <c r="C23" s="25"/>
      <c r="D23" s="63"/>
      <c r="E23" s="63"/>
      <c r="F23" s="64"/>
      <c r="G23" s="24" t="str">
        <f>IF(AND(OR($G$2="Y",$H$2="Y"),I23&lt;5,J23&lt;5),IF(AND(I23=#REF!,J23=#REF!),#REF!+1,1),"")</f>
        <v/>
      </c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4" t="str">
        <f>IF(ISNA(VLOOKUP(E23,SortLookup!$A$1:$B$5,2,FALSE))," ",VLOOKUP(E23,SortLookup!$A$1:$B$5,2,FALSE))</f>
        <v xml:space="preserve"> </v>
      </c>
      <c r="J23" s="22" t="str">
        <f>IF(ISNA(VLOOKUP(F23,SortLookup!$A$7:$B$11,2,FALSE))," ",VLOOKUP(F23,SortLookup!$A$7:$B$11,2,FALSE))</f>
        <v xml:space="preserve"> </v>
      </c>
      <c r="K23" s="58">
        <f t="shared" si="29"/>
        <v>0</v>
      </c>
      <c r="L23" s="59">
        <f>AB23+AO23+BA23+BL23+BY23+CJ23+CU23+DF23+DQ23+EB23+EM23+EX23+FI23+FT23+GE23+GP23+HA23+HL23+HW23+IH23</f>
        <v>0</v>
      </c>
      <c r="M23" s="36">
        <f>AD23+AQ23+BC23+BN23+CA23+CL23+CW23+DH23+DS23+ED23+EO23+EZ23+FK23+FV23+GG23+GR23+HC23+HN23+HY23+IJ23</f>
        <v>0</v>
      </c>
      <c r="N23" s="37">
        <f t="shared" si="30"/>
        <v>0</v>
      </c>
      <c r="O23" s="60">
        <f>W23+AJ23+AV23+BG23+BT23+CE23+CP23+DA23+DL23+DW23+EH23+ES23+FD23+FO23+FZ23+GK23+GV23+HG23+HR23+IC23</f>
        <v>0</v>
      </c>
      <c r="P23" s="31"/>
      <c r="Q23" s="28"/>
      <c r="R23" s="28"/>
      <c r="S23" s="28"/>
      <c r="T23" s="28"/>
      <c r="U23" s="28"/>
      <c r="V23" s="28"/>
      <c r="W23" s="29"/>
      <c r="X23" s="29"/>
      <c r="Y23" s="29"/>
      <c r="Z23" s="29"/>
      <c r="AA23" s="30"/>
      <c r="AB23" s="27">
        <f t="shared" si="31"/>
        <v>0</v>
      </c>
      <c r="AC23" s="26">
        <f t="shared" si="32"/>
        <v>0</v>
      </c>
      <c r="AD23" s="23">
        <f t="shared" si="33"/>
        <v>0</v>
      </c>
      <c r="AE23" s="45">
        <f t="shared" si="34"/>
        <v>0</v>
      </c>
      <c r="AF23" s="31"/>
      <c r="AG23" s="28"/>
      <c r="AH23" s="28"/>
      <c r="AI23" s="28"/>
      <c r="AJ23" s="29"/>
      <c r="AK23" s="29"/>
      <c r="AL23" s="29"/>
      <c r="AM23" s="29"/>
      <c r="AN23" s="30"/>
      <c r="AO23" s="27">
        <f t="shared" si="35"/>
        <v>0</v>
      </c>
      <c r="AP23" s="26">
        <f t="shared" si="36"/>
        <v>0</v>
      </c>
      <c r="AQ23" s="23">
        <f t="shared" si="37"/>
        <v>0</v>
      </c>
      <c r="AR23" s="45">
        <f t="shared" si="38"/>
        <v>0</v>
      </c>
      <c r="AS23" s="31"/>
      <c r="AT23" s="28"/>
      <c r="AU23" s="28"/>
      <c r="AV23" s="29"/>
      <c r="AW23" s="29"/>
      <c r="AX23" s="29"/>
      <c r="AY23" s="29"/>
      <c r="AZ23" s="30"/>
      <c r="BA23" s="27">
        <f t="shared" si="39"/>
        <v>0</v>
      </c>
      <c r="BB23" s="26">
        <f t="shared" si="40"/>
        <v>0</v>
      </c>
      <c r="BC23" s="23">
        <f t="shared" si="41"/>
        <v>0</v>
      </c>
      <c r="BD23" s="45">
        <f t="shared" si="42"/>
        <v>0</v>
      </c>
      <c r="BE23" s="27"/>
      <c r="BF23" s="43"/>
      <c r="BG23" s="29"/>
      <c r="BH23" s="29"/>
      <c r="BI23" s="29"/>
      <c r="BJ23" s="29"/>
      <c r="BK23" s="30"/>
      <c r="BL23" s="40">
        <f t="shared" si="43"/>
        <v>0</v>
      </c>
      <c r="BM23" s="37">
        <f t="shared" si="44"/>
        <v>0</v>
      </c>
      <c r="BN23" s="36">
        <f t="shared" si="45"/>
        <v>0</v>
      </c>
      <c r="BO23" s="35">
        <f t="shared" si="46"/>
        <v>0</v>
      </c>
      <c r="BP23" s="31"/>
      <c r="BQ23" s="28"/>
      <c r="BR23" s="28"/>
      <c r="BS23" s="28"/>
      <c r="BT23" s="29"/>
      <c r="BU23" s="29"/>
      <c r="BV23" s="29"/>
      <c r="BW23" s="29"/>
      <c r="BX23" s="30"/>
      <c r="BY23" s="27">
        <f t="shared" si="47"/>
        <v>0</v>
      </c>
      <c r="BZ23" s="26">
        <f t="shared" si="48"/>
        <v>0</v>
      </c>
      <c r="CA23" s="32">
        <f t="shared" si="49"/>
        <v>0</v>
      </c>
      <c r="CB23" s="71">
        <f t="shared" si="50"/>
        <v>0</v>
      </c>
      <c r="CC23" s="31"/>
      <c r="CD23" s="28"/>
      <c r="CE23" s="29"/>
      <c r="CF23" s="29"/>
      <c r="CG23" s="29"/>
      <c r="CH23" s="29"/>
      <c r="CI23" s="30"/>
      <c r="CJ23" s="27">
        <f t="shared" si="51"/>
        <v>0</v>
      </c>
      <c r="CK23" s="26">
        <f t="shared" si="52"/>
        <v>0</v>
      </c>
      <c r="CL23" s="23">
        <f t="shared" si="53"/>
        <v>0</v>
      </c>
      <c r="CM23" s="45">
        <f t="shared" si="54"/>
        <v>0</v>
      </c>
      <c r="IL23" s="78"/>
      <c r="IO23"/>
      <c r="IP23"/>
      <c r="IQ23"/>
    </row>
    <row r="24" spans="1:283" s="4" customFormat="1" ht="12.75" hidden="1" customHeight="1" x14ac:dyDescent="0.2">
      <c r="A24" s="33"/>
      <c r="B24" s="62"/>
      <c r="C24" s="25"/>
      <c r="D24" s="63"/>
      <c r="E24" s="63"/>
      <c r="F24" s="64"/>
      <c r="G24" s="24" t="str">
        <f>IF(AND(OR($G$2="Y",$H$2="Y"),I24&lt;5,J24&lt;5),IF(AND(I24=#REF!,J24=#REF!),#REF!+1,1),"")</f>
        <v/>
      </c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4" t="str">
        <f>IF(ISNA(VLOOKUP(E24,SortLookup!$A$1:$B$5,2,FALSE))," ",VLOOKUP(E24,SortLookup!$A$1:$B$5,2,FALSE))</f>
        <v xml:space="preserve"> </v>
      </c>
      <c r="J24" s="22" t="str">
        <f>IF(ISNA(VLOOKUP(F24,SortLookup!$A$7:$B$11,2,FALSE))," ",VLOOKUP(F24,SortLookup!$A$7:$B$11,2,FALSE))</f>
        <v xml:space="preserve"> </v>
      </c>
      <c r="K24" s="58">
        <f t="shared" si="29"/>
        <v>0</v>
      </c>
      <c r="L24" s="59">
        <f>AB24+AO24+BA24+BL24+BY24+CJ24+CU24+DF24+DQ24+EB24+EM24+EX24+FI24+FT24+GE24+GP24+HA24+HL24+HW24+IH24</f>
        <v>0</v>
      </c>
      <c r="M24" s="36">
        <f>AD24+AQ24+BC24+BN24+CA24+CL24+CW24+DH24+DS24+ED24+EO24+EZ24+FK24+FV24+GG24+GR24+HC24+HN24+HY24+IJ24</f>
        <v>0</v>
      </c>
      <c r="N24" s="37">
        <f t="shared" si="30"/>
        <v>0</v>
      </c>
      <c r="O24" s="60">
        <f>W24+AJ24+AV24+BG24+BT24+CE24+CP24+DA24+DL24+DW24+EH24+ES24+FD24+FO24+FZ24+GK24+GV24+HG24+HR24+IC24</f>
        <v>0</v>
      </c>
      <c r="P24" s="31"/>
      <c r="Q24" s="28"/>
      <c r="R24" s="28"/>
      <c r="S24" s="28"/>
      <c r="T24" s="28"/>
      <c r="U24" s="28"/>
      <c r="V24" s="28"/>
      <c r="W24" s="29"/>
      <c r="X24" s="29"/>
      <c r="Y24" s="29"/>
      <c r="Z24" s="29"/>
      <c r="AA24" s="30"/>
      <c r="AB24" s="27">
        <f t="shared" si="31"/>
        <v>0</v>
      </c>
      <c r="AC24" s="26">
        <f t="shared" si="32"/>
        <v>0</v>
      </c>
      <c r="AD24" s="23">
        <f t="shared" si="33"/>
        <v>0</v>
      </c>
      <c r="AE24" s="45">
        <f t="shared" si="34"/>
        <v>0</v>
      </c>
      <c r="AF24" s="31"/>
      <c r="AG24" s="28"/>
      <c r="AH24" s="28"/>
      <c r="AI24" s="28"/>
      <c r="AJ24" s="29"/>
      <c r="AK24" s="29"/>
      <c r="AL24" s="29"/>
      <c r="AM24" s="29"/>
      <c r="AN24" s="30"/>
      <c r="AO24" s="27">
        <f t="shared" si="35"/>
        <v>0</v>
      </c>
      <c r="AP24" s="26">
        <f t="shared" si="36"/>
        <v>0</v>
      </c>
      <c r="AQ24" s="23">
        <f t="shared" si="37"/>
        <v>0</v>
      </c>
      <c r="AR24" s="45">
        <f t="shared" si="38"/>
        <v>0</v>
      </c>
      <c r="AS24" s="31"/>
      <c r="AT24" s="28"/>
      <c r="AU24" s="28"/>
      <c r="AV24" s="29"/>
      <c r="AW24" s="29"/>
      <c r="AX24" s="29"/>
      <c r="AY24" s="29"/>
      <c r="AZ24" s="30"/>
      <c r="BA24" s="27">
        <f t="shared" si="39"/>
        <v>0</v>
      </c>
      <c r="BB24" s="26">
        <f t="shared" si="40"/>
        <v>0</v>
      </c>
      <c r="BC24" s="23">
        <f t="shared" si="41"/>
        <v>0</v>
      </c>
      <c r="BD24" s="45">
        <f t="shared" si="42"/>
        <v>0</v>
      </c>
      <c r="BE24" s="27"/>
      <c r="BF24" s="43"/>
      <c r="BG24" s="29"/>
      <c r="BH24" s="29"/>
      <c r="BI24" s="29"/>
      <c r="BJ24" s="29"/>
      <c r="BK24" s="30"/>
      <c r="BL24" s="40">
        <f t="shared" si="43"/>
        <v>0</v>
      </c>
      <c r="BM24" s="37">
        <f t="shared" si="44"/>
        <v>0</v>
      </c>
      <c r="BN24" s="36">
        <f t="shared" si="45"/>
        <v>0</v>
      </c>
      <c r="BO24" s="35">
        <f t="shared" si="46"/>
        <v>0</v>
      </c>
      <c r="BP24" s="31"/>
      <c r="BQ24" s="28"/>
      <c r="BR24" s="28"/>
      <c r="BS24" s="28"/>
      <c r="BT24" s="29"/>
      <c r="BU24" s="29"/>
      <c r="BV24" s="29"/>
      <c r="BW24" s="29"/>
      <c r="BX24" s="30"/>
      <c r="BY24" s="27">
        <f t="shared" si="47"/>
        <v>0</v>
      </c>
      <c r="BZ24" s="26">
        <f t="shared" si="48"/>
        <v>0</v>
      </c>
      <c r="CA24" s="32">
        <f t="shared" si="49"/>
        <v>0</v>
      </c>
      <c r="CB24" s="71">
        <f t="shared" si="50"/>
        <v>0</v>
      </c>
      <c r="CC24" s="31"/>
      <c r="CD24" s="28"/>
      <c r="CE24" s="29"/>
      <c r="CF24" s="29"/>
      <c r="CG24" s="29"/>
      <c r="CH24" s="29"/>
      <c r="CI24" s="30"/>
      <c r="CJ24" s="27">
        <f t="shared" si="51"/>
        <v>0</v>
      </c>
      <c r="CK24" s="26">
        <f t="shared" si="52"/>
        <v>0</v>
      </c>
      <c r="CL24" s="23">
        <f t="shared" si="53"/>
        <v>0</v>
      </c>
      <c r="CM24" s="45">
        <f t="shared" si="54"/>
        <v>0</v>
      </c>
      <c r="IL24" s="78"/>
      <c r="IM24"/>
      <c r="IN24"/>
      <c r="IO24"/>
      <c r="IP24"/>
    </row>
    <row r="25" spans="1:283" s="4" customFormat="1" ht="12.75" hidden="1" customHeight="1" x14ac:dyDescent="0.2">
      <c r="A25" s="33"/>
      <c r="B25" s="62"/>
      <c r="C25" s="25"/>
      <c r="D25" s="63"/>
      <c r="E25" s="63"/>
      <c r="F25" s="64"/>
      <c r="G25" s="24" t="str">
        <f>IF(AND(OR($G$2="Y",$H$2="Y"),I25&lt;5,J25&lt;5),IF(AND(I25=#REF!,J25=#REF!),#REF!+1,1),"")</f>
        <v/>
      </c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4" t="str">
        <f>IF(ISNA(VLOOKUP(E25,SortLookup!$A$1:$B$5,2,FALSE))," ",VLOOKUP(E25,SortLookup!$A$1:$B$5,2,FALSE))</f>
        <v xml:space="preserve"> </v>
      </c>
      <c r="J25" s="22" t="str">
        <f>IF(ISNA(VLOOKUP(F25,SortLookup!$A$7:$B$11,2,FALSE))," ",VLOOKUP(F25,SortLookup!$A$7:$B$11,2,FALSE))</f>
        <v xml:space="preserve"> </v>
      </c>
      <c r="K25" s="58">
        <f t="shared" si="29"/>
        <v>0</v>
      </c>
      <c r="L25" s="59">
        <f>AB25+AO25+BA25+BL25+BY25+CJ25+CU24+DF24+DQ24+EB24+EM24+EX24+FI24+FT24+GE24+GP24+HA24+HL24+HW24+IH24</f>
        <v>0</v>
      </c>
      <c r="M25" s="36">
        <f>AD25+AQ25+BC25+BN25+CA25+CL25+CW24+DH24+DS24+ED24+EO24+EZ24+FK24+FV24+GG24+GR24+HC24+HN24+HY24+IJ24</f>
        <v>0</v>
      </c>
      <c r="N25" s="37">
        <f t="shared" si="30"/>
        <v>0</v>
      </c>
      <c r="O25" s="60">
        <f>W25+AJ25+AV25+BG25+BT25+CE25+CP24+DA24+DL24+DW24+EH24+ES24+FD24+FO24+FZ24+GK24+GV24+HG24+HR24+IC24</f>
        <v>0</v>
      </c>
      <c r="P25" s="31"/>
      <c r="Q25" s="28"/>
      <c r="R25" s="28"/>
      <c r="S25" s="28"/>
      <c r="T25" s="28"/>
      <c r="U25" s="28"/>
      <c r="V25" s="28"/>
      <c r="W25" s="29"/>
      <c r="X25" s="29"/>
      <c r="Y25" s="29"/>
      <c r="Z25" s="29"/>
      <c r="AA25" s="30"/>
      <c r="AB25" s="27">
        <f t="shared" si="31"/>
        <v>0</v>
      </c>
      <c r="AC25" s="26">
        <f t="shared" si="32"/>
        <v>0</v>
      </c>
      <c r="AD25" s="23">
        <f t="shared" si="33"/>
        <v>0</v>
      </c>
      <c r="AE25" s="45">
        <f t="shared" si="34"/>
        <v>0</v>
      </c>
      <c r="AF25" s="31"/>
      <c r="AG25" s="28"/>
      <c r="AH25" s="28"/>
      <c r="AI25" s="28"/>
      <c r="AJ25" s="29"/>
      <c r="AK25" s="29"/>
      <c r="AL25" s="29"/>
      <c r="AM25" s="29"/>
      <c r="AN25" s="30"/>
      <c r="AO25" s="27">
        <f t="shared" si="35"/>
        <v>0</v>
      </c>
      <c r="AP25" s="26">
        <f t="shared" si="36"/>
        <v>0</v>
      </c>
      <c r="AQ25" s="23">
        <f t="shared" si="37"/>
        <v>0</v>
      </c>
      <c r="AR25" s="45">
        <f t="shared" si="38"/>
        <v>0</v>
      </c>
      <c r="AS25" s="31"/>
      <c r="AT25" s="28"/>
      <c r="AU25" s="28"/>
      <c r="AV25" s="29"/>
      <c r="AW25" s="29"/>
      <c r="AX25" s="29"/>
      <c r="AY25" s="29"/>
      <c r="AZ25" s="30"/>
      <c r="BA25" s="27">
        <f t="shared" si="39"/>
        <v>0</v>
      </c>
      <c r="BB25" s="26">
        <f t="shared" si="40"/>
        <v>0</v>
      </c>
      <c r="BC25" s="23">
        <f t="shared" si="41"/>
        <v>0</v>
      </c>
      <c r="BD25" s="45">
        <f t="shared" si="42"/>
        <v>0</v>
      </c>
      <c r="BE25" s="27"/>
      <c r="BF25" s="43"/>
      <c r="BG25" s="29"/>
      <c r="BH25" s="29"/>
      <c r="BI25" s="29"/>
      <c r="BJ25" s="29"/>
      <c r="BK25" s="30"/>
      <c r="BL25" s="40">
        <f t="shared" si="43"/>
        <v>0</v>
      </c>
      <c r="BM25" s="37">
        <f t="shared" si="44"/>
        <v>0</v>
      </c>
      <c r="BN25" s="36">
        <f t="shared" si="45"/>
        <v>0</v>
      </c>
      <c r="BO25" s="35">
        <f t="shared" si="46"/>
        <v>0</v>
      </c>
      <c r="BP25" s="31"/>
      <c r="BQ25" s="28"/>
      <c r="BR25" s="28"/>
      <c r="BS25" s="28"/>
      <c r="BT25" s="29"/>
      <c r="BU25" s="29"/>
      <c r="BV25" s="29"/>
      <c r="BW25" s="29"/>
      <c r="BX25" s="30"/>
      <c r="BY25" s="27">
        <f t="shared" si="47"/>
        <v>0</v>
      </c>
      <c r="BZ25" s="26">
        <f t="shared" si="48"/>
        <v>0</v>
      </c>
      <c r="CA25" s="32">
        <f t="shared" si="49"/>
        <v>0</v>
      </c>
      <c r="CB25" s="71">
        <f t="shared" si="50"/>
        <v>0</v>
      </c>
      <c r="CC25" s="31"/>
      <c r="CD25" s="28"/>
      <c r="CE25" s="29"/>
      <c r="CF25" s="29"/>
      <c r="CG25" s="29"/>
      <c r="CH25" s="29"/>
      <c r="CI25" s="30"/>
      <c r="CJ25" s="27">
        <f t="shared" si="51"/>
        <v>0</v>
      </c>
      <c r="CK25" s="26">
        <f t="shared" si="52"/>
        <v>0</v>
      </c>
      <c r="CL25" s="23">
        <f t="shared" si="53"/>
        <v>0</v>
      </c>
      <c r="CM25" s="45">
        <f t="shared" si="54"/>
        <v>0</v>
      </c>
      <c r="IL25" s="78"/>
      <c r="IO25"/>
      <c r="IP25"/>
      <c r="IQ25"/>
    </row>
    <row r="26" spans="1:283" s="4" customFormat="1" hidden="1" x14ac:dyDescent="0.2">
      <c r="A26" s="33"/>
      <c r="B26" s="62"/>
      <c r="C26" s="25"/>
      <c r="D26" s="63"/>
      <c r="E26" s="63"/>
      <c r="F26" s="64"/>
      <c r="G26" s="24" t="str">
        <f>IF(AND(OR($G$2="Y",$H$2="Y"),I26&lt;5,J26&lt;5),IF(AND(I26=#REF!,J26=#REF!),#REF!+1,1),"")</f>
        <v/>
      </c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4" t="str">
        <f>IF(ISNA(VLOOKUP(E26,SortLookup!$A$1:$B$5,2,FALSE))," ",VLOOKUP(E26,SortLookup!$A$1:$B$5,2,FALSE))</f>
        <v xml:space="preserve"> </v>
      </c>
      <c r="J26" s="22" t="str">
        <f>IF(ISNA(VLOOKUP(F26,SortLookup!$A$7:$B$11,2,FALSE))," ",VLOOKUP(F26,SortLookup!$A$7:$B$11,2,FALSE))</f>
        <v xml:space="preserve"> </v>
      </c>
      <c r="K26" s="58">
        <f t="shared" si="29"/>
        <v>0</v>
      </c>
      <c r="L26" s="59">
        <f>AB26+AO26+BA26+BL26+BY26+CJ26+CU26+DF26+DQ26+EB26+EM26+EX26+FI26+FT26+GE26+GP26+HA26+HL26+HW26+IH26</f>
        <v>0</v>
      </c>
      <c r="M26" s="36">
        <f>AD26+AQ26+BC26+BN26+CA26+CL26+CW26+DH26+DS26+ED26+EO26+EZ26+FK26+FV26+GG26+GR26+HC26+HN26+HY26+IJ26</f>
        <v>0</v>
      </c>
      <c r="N26" s="37">
        <f t="shared" si="30"/>
        <v>0</v>
      </c>
      <c r="O26" s="60">
        <f>W26+AJ26+AV26+BG26+BT26+CE26+CP26+DA26+DL26+DW26+EH26+ES26+FD26+FO26+FZ26+GK26+GV26+HG26+HR26+IC26</f>
        <v>0</v>
      </c>
      <c r="P26" s="31"/>
      <c r="Q26" s="28"/>
      <c r="R26" s="28"/>
      <c r="S26" s="28"/>
      <c r="T26" s="28"/>
      <c r="U26" s="28"/>
      <c r="V26" s="28"/>
      <c r="W26" s="29"/>
      <c r="X26" s="29"/>
      <c r="Y26" s="29"/>
      <c r="Z26" s="29"/>
      <c r="AA26" s="30"/>
      <c r="AB26" s="27">
        <f t="shared" si="31"/>
        <v>0</v>
      </c>
      <c r="AC26" s="26">
        <f t="shared" si="32"/>
        <v>0</v>
      </c>
      <c r="AD26" s="23">
        <f t="shared" si="33"/>
        <v>0</v>
      </c>
      <c r="AE26" s="45">
        <f t="shared" si="34"/>
        <v>0</v>
      </c>
      <c r="AF26" s="31"/>
      <c r="AG26" s="28"/>
      <c r="AH26" s="28"/>
      <c r="AI26" s="28"/>
      <c r="AJ26" s="29"/>
      <c r="AK26" s="29"/>
      <c r="AL26" s="29"/>
      <c r="AM26" s="29"/>
      <c r="AN26" s="30"/>
      <c r="AO26" s="27">
        <f t="shared" si="35"/>
        <v>0</v>
      </c>
      <c r="AP26" s="26">
        <f t="shared" si="36"/>
        <v>0</v>
      </c>
      <c r="AQ26" s="23">
        <f t="shared" si="37"/>
        <v>0</v>
      </c>
      <c r="AR26" s="45">
        <f t="shared" si="38"/>
        <v>0</v>
      </c>
      <c r="AS26" s="31"/>
      <c r="AT26" s="28"/>
      <c r="AU26" s="28"/>
      <c r="AV26" s="29"/>
      <c r="AW26" s="29"/>
      <c r="AX26" s="29"/>
      <c r="AY26" s="29"/>
      <c r="AZ26" s="30"/>
      <c r="BA26" s="27">
        <f t="shared" si="39"/>
        <v>0</v>
      </c>
      <c r="BB26" s="26">
        <f t="shared" si="40"/>
        <v>0</v>
      </c>
      <c r="BC26" s="23">
        <f t="shared" si="41"/>
        <v>0</v>
      </c>
      <c r="BD26" s="45">
        <f t="shared" si="42"/>
        <v>0</v>
      </c>
      <c r="BE26" s="27"/>
      <c r="BF26" s="43"/>
      <c r="BG26" s="29"/>
      <c r="BH26" s="29"/>
      <c r="BI26" s="29"/>
      <c r="BJ26" s="29"/>
      <c r="BK26" s="30"/>
      <c r="BL26" s="40">
        <f t="shared" si="43"/>
        <v>0</v>
      </c>
      <c r="BM26" s="37">
        <f t="shared" si="44"/>
        <v>0</v>
      </c>
      <c r="BN26" s="36">
        <f t="shared" si="45"/>
        <v>0</v>
      </c>
      <c r="BO26" s="35">
        <f t="shared" si="46"/>
        <v>0</v>
      </c>
      <c r="BP26" s="31"/>
      <c r="BQ26" s="28"/>
      <c r="BR26" s="28"/>
      <c r="BS26" s="28"/>
      <c r="BT26" s="29"/>
      <c r="BU26" s="29"/>
      <c r="BV26" s="29"/>
      <c r="BW26" s="29"/>
      <c r="BX26" s="30"/>
      <c r="BY26" s="27">
        <f t="shared" si="47"/>
        <v>0</v>
      </c>
      <c r="BZ26" s="26">
        <f t="shared" si="48"/>
        <v>0</v>
      </c>
      <c r="CA26" s="32">
        <f t="shared" si="49"/>
        <v>0</v>
      </c>
      <c r="CB26" s="71">
        <f t="shared" si="50"/>
        <v>0</v>
      </c>
      <c r="CC26" s="31"/>
      <c r="CD26" s="28"/>
      <c r="CE26" s="29"/>
      <c r="CF26" s="29"/>
      <c r="CG26" s="29"/>
      <c r="CH26" s="29"/>
      <c r="CI26" s="30"/>
      <c r="CJ26" s="27">
        <f t="shared" si="51"/>
        <v>0</v>
      </c>
      <c r="CK26" s="26">
        <f t="shared" si="52"/>
        <v>0</v>
      </c>
      <c r="CL26" s="23">
        <f t="shared" si="53"/>
        <v>0</v>
      </c>
      <c r="CM26" s="45">
        <f t="shared" si="54"/>
        <v>0</v>
      </c>
      <c r="CN26" s="1"/>
      <c r="CO26" s="1"/>
      <c r="CP26" s="2"/>
      <c r="CQ26" s="2"/>
      <c r="CR26" s="2"/>
      <c r="CS26" s="2"/>
      <c r="CT26" s="2"/>
      <c r="CU26" s="61"/>
      <c r="CV26" s="13"/>
      <c r="CW26" s="6"/>
      <c r="CX26" s="38"/>
      <c r="CY26" s="1"/>
      <c r="CZ26" s="1"/>
      <c r="DA26" s="2"/>
      <c r="DB26" s="2"/>
      <c r="DC26" s="2"/>
      <c r="DD26" s="2"/>
      <c r="DE26" s="2"/>
      <c r="DF26" s="61"/>
      <c r="DG26" s="13"/>
      <c r="DH26" s="6"/>
      <c r="DI26" s="38"/>
      <c r="DJ26" s="1"/>
      <c r="DK26" s="1"/>
      <c r="DL26" s="2"/>
      <c r="DM26" s="2"/>
      <c r="DN26" s="2"/>
      <c r="DO26" s="2"/>
      <c r="DP26" s="2"/>
      <c r="DQ26" s="61"/>
      <c r="DR26" s="13"/>
      <c r="DS26" s="6"/>
      <c r="DT26" s="38"/>
      <c r="DU26" s="1"/>
      <c r="DV26" s="1"/>
      <c r="DW26" s="2"/>
      <c r="DX26" s="2"/>
      <c r="DY26" s="2"/>
      <c r="DZ26" s="2"/>
      <c r="EA26" s="2"/>
      <c r="EB26" s="61"/>
      <c r="EC26" s="13"/>
      <c r="ED26" s="6"/>
      <c r="EE26" s="38"/>
      <c r="EF26" s="1"/>
      <c r="EG26" s="1"/>
      <c r="EH26" s="2"/>
      <c r="EI26" s="2"/>
      <c r="EJ26" s="2"/>
      <c r="EK26" s="2"/>
      <c r="EL26" s="2"/>
      <c r="EM26" s="61"/>
      <c r="EN26" s="13"/>
      <c r="EO26" s="6"/>
      <c r="EP26" s="38"/>
      <c r="EQ26" s="1"/>
      <c r="ER26" s="1"/>
      <c r="ES26" s="2"/>
      <c r="ET26" s="2"/>
      <c r="EU26" s="2"/>
      <c r="EV26" s="2"/>
      <c r="EW26" s="2"/>
      <c r="EX26" s="61"/>
      <c r="EY26" s="13"/>
      <c r="EZ26" s="6"/>
      <c r="FA26" s="38"/>
      <c r="FB26" s="1"/>
      <c r="FC26" s="1"/>
      <c r="FD26" s="2"/>
      <c r="FE26" s="2"/>
      <c r="FF26" s="2"/>
      <c r="FG26" s="2"/>
      <c r="FH26" s="2"/>
      <c r="FI26" s="61"/>
      <c r="FJ26" s="13"/>
      <c r="FK26" s="6"/>
      <c r="FL26" s="38"/>
      <c r="FM26" s="1"/>
      <c r="FN26" s="1"/>
      <c r="FO26" s="2"/>
      <c r="FP26" s="2"/>
      <c r="FQ26" s="2"/>
      <c r="FR26" s="2"/>
      <c r="FS26" s="2"/>
      <c r="FT26" s="61"/>
      <c r="FU26" s="13"/>
      <c r="FV26" s="6"/>
      <c r="FW26" s="38"/>
      <c r="FX26" s="1"/>
      <c r="FY26" s="1"/>
      <c r="FZ26" s="2"/>
      <c r="GA26" s="2"/>
      <c r="GB26" s="2"/>
      <c r="GC26" s="2"/>
      <c r="GD26" s="2"/>
      <c r="GE26" s="61"/>
      <c r="GF26" s="13"/>
      <c r="GG26" s="6"/>
      <c r="GH26" s="38"/>
      <c r="GI26" s="1"/>
      <c r="GJ26" s="1"/>
      <c r="GK26" s="2"/>
      <c r="GL26" s="2"/>
      <c r="GM26" s="2"/>
      <c r="GN26" s="2"/>
      <c r="GO26" s="2"/>
      <c r="GP26" s="61"/>
      <c r="GQ26" s="13"/>
      <c r="GR26" s="6"/>
      <c r="GS26" s="38"/>
      <c r="GT26" s="1"/>
      <c r="GU26" s="1"/>
      <c r="GV26" s="2"/>
      <c r="GW26" s="2"/>
      <c r="GX26" s="2"/>
      <c r="GY26" s="2"/>
      <c r="GZ26" s="2"/>
      <c r="HA26" s="61"/>
      <c r="HB26" s="13"/>
      <c r="HC26" s="6"/>
      <c r="HD26" s="38"/>
      <c r="HE26" s="1"/>
      <c r="HF26" s="1"/>
      <c r="HG26" s="2"/>
      <c r="HH26" s="2"/>
      <c r="HI26" s="2"/>
      <c r="HJ26" s="2"/>
      <c r="HK26" s="2"/>
      <c r="HL26" s="61"/>
      <c r="HM26" s="13"/>
      <c r="HN26" s="6"/>
      <c r="HO26" s="38"/>
      <c r="HP26" s="1"/>
      <c r="HQ26" s="1"/>
      <c r="HR26" s="2"/>
      <c r="HS26" s="2"/>
      <c r="HT26" s="2"/>
      <c r="HU26" s="2"/>
      <c r="HV26" s="2"/>
      <c r="HW26" s="61"/>
      <c r="HX26" s="13"/>
      <c r="HY26" s="6"/>
      <c r="HZ26" s="38"/>
      <c r="IA26" s="1"/>
      <c r="IB26" s="1"/>
      <c r="IC26" s="2"/>
      <c r="ID26" s="2"/>
      <c r="IE26" s="2"/>
      <c r="IF26" s="2"/>
      <c r="IG26" s="2"/>
      <c r="IH26" s="61"/>
      <c r="II26" s="13"/>
      <c r="IJ26" s="6"/>
      <c r="IK26" s="38"/>
      <c r="IL26" s="78"/>
      <c r="IM26"/>
      <c r="IN26"/>
      <c r="IO26"/>
      <c r="IP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</row>
    <row r="27" spans="1:283" s="75" customFormat="1" hidden="1" x14ac:dyDescent="0.2">
      <c r="A27" s="33"/>
      <c r="B27" s="62"/>
      <c r="C27" s="25"/>
      <c r="D27" s="63"/>
      <c r="E27" s="63"/>
      <c r="F27" s="64"/>
      <c r="G27" s="24" t="str">
        <f>IF(AND(OR($G$2="Y",$H$2="Y"),I27&lt;5,J27&lt;5),IF(AND(I27=#REF!,J27=#REF!),#REF!+1,1),"")</f>
        <v/>
      </c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4" t="str">
        <f>IF(ISNA(VLOOKUP(E27,SortLookup!$A$1:$B$5,2,FALSE))," ",VLOOKUP(E27,SortLookup!$A$1:$B$5,2,FALSE))</f>
        <v xml:space="preserve"> </v>
      </c>
      <c r="J27" s="22" t="str">
        <f>IF(ISNA(VLOOKUP(F27,SortLookup!$A$7:$B$11,2,FALSE))," ",VLOOKUP(F27,SortLookup!$A$7:$B$11,2,FALSE))</f>
        <v xml:space="preserve"> </v>
      </c>
      <c r="K27" s="58">
        <f t="shared" ref="K27:K33" si="55">L27+M27+O27</f>
        <v>0</v>
      </c>
      <c r="L27" s="59">
        <f>AB27+AO27+BA27+BL27+BY27+CJ27+CU26+DF26+DQ26+EB26+EM26+EX26+FI26+FT26+GE26+GP26+HA26+HL26+HW26+IH26</f>
        <v>0</v>
      </c>
      <c r="M27" s="36">
        <f>AD27+AQ27+BC27+BN27+CA27+CL27+CW26+DH26+DS26+ED26+EO26+EZ26+FK26+FV26+GG26+GR26+HC26+HN26+HY26+IJ26</f>
        <v>0</v>
      </c>
      <c r="N27" s="37">
        <f t="shared" ref="N27:N33" si="56">O27</f>
        <v>0</v>
      </c>
      <c r="O27" s="60">
        <f>W27+AJ27+AV27+BG27+BT27+CE27+CP26+DA26+DL26+DW26+EH26+ES26+FD26+FO26+FZ26+GK26+GV26+HG26+HR26+IC26</f>
        <v>0</v>
      </c>
      <c r="P27" s="31"/>
      <c r="Q27" s="28"/>
      <c r="R27" s="28"/>
      <c r="S27" s="28"/>
      <c r="T27" s="28"/>
      <c r="U27" s="28"/>
      <c r="V27" s="28"/>
      <c r="W27" s="29"/>
      <c r="X27" s="29"/>
      <c r="Y27" s="29"/>
      <c r="Z27" s="29"/>
      <c r="AA27" s="30"/>
      <c r="AB27" s="27">
        <f t="shared" ref="AB27:AB33" si="57">P27+Q27+R27+S27+T27+U27+V27</f>
        <v>0</v>
      </c>
      <c r="AC27" s="26">
        <f t="shared" ref="AC27:AC33" si="58">W27</f>
        <v>0</v>
      </c>
      <c r="AD27" s="23">
        <f t="shared" ref="AD27:AD33" si="59">(X27*3)+(Y27*10)+(Z27*5)+(AA27*20)</f>
        <v>0</v>
      </c>
      <c r="AE27" s="45">
        <f t="shared" ref="AE27:AE33" si="60">AB27+AC27+AD27</f>
        <v>0</v>
      </c>
      <c r="AF27" s="31"/>
      <c r="AG27" s="28"/>
      <c r="AH27" s="28"/>
      <c r="AI27" s="28"/>
      <c r="AJ27" s="29"/>
      <c r="AK27" s="29"/>
      <c r="AL27" s="29"/>
      <c r="AM27" s="29"/>
      <c r="AN27" s="30"/>
      <c r="AO27" s="27">
        <f t="shared" ref="AO27:AO33" si="61">AF27+AG27+AH27+AI27</f>
        <v>0</v>
      </c>
      <c r="AP27" s="26">
        <f t="shared" ref="AP27:AP33" si="62">AJ27</f>
        <v>0</v>
      </c>
      <c r="AQ27" s="23">
        <f t="shared" ref="AQ27:AQ33" si="63">(AK27*3)+(AL27*10)+(AM27*5)+(AN27*20)</f>
        <v>0</v>
      </c>
      <c r="AR27" s="45">
        <f t="shared" ref="AR27:AR33" si="64">AO27+AP27+AQ27</f>
        <v>0</v>
      </c>
      <c r="AS27" s="31"/>
      <c r="AT27" s="28"/>
      <c r="AU27" s="28"/>
      <c r="AV27" s="29"/>
      <c r="AW27" s="29"/>
      <c r="AX27" s="29"/>
      <c r="AY27" s="29"/>
      <c r="AZ27" s="30"/>
      <c r="BA27" s="27">
        <f t="shared" ref="BA27:BA33" si="65">AS27+AT27+AU27</f>
        <v>0</v>
      </c>
      <c r="BB27" s="26">
        <f t="shared" ref="BB27:BB33" si="66">AV27</f>
        <v>0</v>
      </c>
      <c r="BC27" s="23">
        <f t="shared" ref="BC27:BC33" si="67">(AW27*3)+(AX27*10)+(AY27*5)+(AZ27*20)</f>
        <v>0</v>
      </c>
      <c r="BD27" s="45">
        <f t="shared" ref="BD27:BD33" si="68">BA27+BB27+BC27</f>
        <v>0</v>
      </c>
      <c r="BE27" s="27"/>
      <c r="BF27" s="43"/>
      <c r="BG27" s="29"/>
      <c r="BH27" s="29"/>
      <c r="BI27" s="29"/>
      <c r="BJ27" s="29"/>
      <c r="BK27" s="30"/>
      <c r="BL27" s="40">
        <f t="shared" ref="BL27:BL33" si="69">BE27+BF27</f>
        <v>0</v>
      </c>
      <c r="BM27" s="37">
        <f t="shared" ref="BM27:BM33" si="70">BG27/2</f>
        <v>0</v>
      </c>
      <c r="BN27" s="36">
        <f t="shared" ref="BN27:BN33" si="71">(BH27*3)+(BI27*5)+(BJ27*5)+(BK27*20)</f>
        <v>0</v>
      </c>
      <c r="BO27" s="35">
        <f t="shared" ref="BO27:BO33" si="72">BL27+BM27+BN27</f>
        <v>0</v>
      </c>
      <c r="BP27" s="31"/>
      <c r="BQ27" s="28"/>
      <c r="BR27" s="28"/>
      <c r="BS27" s="28"/>
      <c r="BT27" s="29"/>
      <c r="BU27" s="29"/>
      <c r="BV27" s="29"/>
      <c r="BW27" s="29"/>
      <c r="BX27" s="30"/>
      <c r="BY27" s="27">
        <f t="shared" ref="BY27:BY33" si="73">BP27+BQ27+BR27+BS27</f>
        <v>0</v>
      </c>
      <c r="BZ27" s="26">
        <f t="shared" ref="BZ27:BZ33" si="74">BT27</f>
        <v>0</v>
      </c>
      <c r="CA27" s="32">
        <f t="shared" ref="CA27:CA33" si="75">(BU27*3)+(BV27*10)+(BW27*5)+(BX27*20)</f>
        <v>0</v>
      </c>
      <c r="CB27" s="71">
        <f t="shared" ref="CB27:CB33" si="76">BY27+BZ27+CA27</f>
        <v>0</v>
      </c>
      <c r="CC27" s="31"/>
      <c r="CD27" s="28"/>
      <c r="CE27" s="29"/>
      <c r="CF27" s="29"/>
      <c r="CG27" s="29"/>
      <c r="CH27" s="29"/>
      <c r="CI27" s="30"/>
      <c r="CJ27" s="27">
        <f t="shared" ref="CJ27:CJ33" si="77">CC27+CD27</f>
        <v>0</v>
      </c>
      <c r="CK27" s="26">
        <f t="shared" ref="CK27:CK33" si="78">CE27</f>
        <v>0</v>
      </c>
      <c r="CL27" s="23">
        <f t="shared" ref="CL27:CL33" si="79">(CF27*3)+(CG27*10)+(CH27*5)+(CI27*20)</f>
        <v>0</v>
      </c>
      <c r="CM27" s="45">
        <f t="shared" ref="CM27:CM33" si="80">CJ27+CK27+CL27</f>
        <v>0</v>
      </c>
      <c r="IL27" s="78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</row>
    <row r="28" spans="1:283" s="4" customFormat="1" hidden="1" x14ac:dyDescent="0.2">
      <c r="A28" s="33"/>
      <c r="B28" s="62"/>
      <c r="C28" s="25"/>
      <c r="D28" s="63"/>
      <c r="E28" s="63"/>
      <c r="F28" s="64"/>
      <c r="G28" s="24" t="str">
        <f>IF(AND(OR($G$2="Y",$H$2="Y"),I28&lt;5,J28&lt;5),IF(AND(I28=#REF!,J28=#REF!),#REF!+1,1),"")</f>
        <v/>
      </c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4" t="str">
        <f>IF(ISNA(VLOOKUP(E28,SortLookup!$A$1:$B$5,2,FALSE))," ",VLOOKUP(E28,SortLookup!$A$1:$B$5,2,FALSE))</f>
        <v xml:space="preserve"> </v>
      </c>
      <c r="J28" s="22" t="str">
        <f>IF(ISNA(VLOOKUP(F28,SortLookup!$A$7:$B$11,2,FALSE))," ",VLOOKUP(F28,SortLookup!$A$7:$B$11,2,FALSE))</f>
        <v xml:space="preserve"> </v>
      </c>
      <c r="K28" s="58">
        <f t="shared" si="55"/>
        <v>0</v>
      </c>
      <c r="L28" s="59">
        <f>AB28+AO28+BA28+BL28+BY28+CJ28+CU28+DF28+DQ28+EB28+EM28+EX28+FI28+FT28+GE28+GP28+HA28+HL28+HW28+IH28</f>
        <v>0</v>
      </c>
      <c r="M28" s="36">
        <f>AD28+AQ28+BC28+BN28+CA28+CL28+CW28+DH28+DS28+ED28+EO28+EZ28+FK28+FV28+GG28+GR28+HC28+HN28+HY28+IJ28</f>
        <v>0</v>
      </c>
      <c r="N28" s="37">
        <f t="shared" si="56"/>
        <v>0</v>
      </c>
      <c r="O28" s="60">
        <f>W28+AJ28+AV28+BG28+BT28+CE28+CP28+DA28+DL28+DW28+EH28+ES28+FD28+FO28+FZ28+GK28+GV28+HG28+HR28+IC28</f>
        <v>0</v>
      </c>
      <c r="P28" s="31"/>
      <c r="Q28" s="28"/>
      <c r="R28" s="28"/>
      <c r="S28" s="28"/>
      <c r="T28" s="28"/>
      <c r="U28" s="28"/>
      <c r="V28" s="28"/>
      <c r="W28" s="29"/>
      <c r="X28" s="29"/>
      <c r="Y28" s="29"/>
      <c r="Z28" s="29"/>
      <c r="AA28" s="30"/>
      <c r="AB28" s="27">
        <f t="shared" si="57"/>
        <v>0</v>
      </c>
      <c r="AC28" s="26">
        <f t="shared" si="58"/>
        <v>0</v>
      </c>
      <c r="AD28" s="23">
        <f t="shared" si="59"/>
        <v>0</v>
      </c>
      <c r="AE28" s="45">
        <f t="shared" si="60"/>
        <v>0</v>
      </c>
      <c r="AF28" s="31"/>
      <c r="AG28" s="28"/>
      <c r="AH28" s="28"/>
      <c r="AI28" s="28"/>
      <c r="AJ28" s="29"/>
      <c r="AK28" s="29"/>
      <c r="AL28" s="29"/>
      <c r="AM28" s="29"/>
      <c r="AN28" s="30"/>
      <c r="AO28" s="27">
        <f t="shared" si="61"/>
        <v>0</v>
      </c>
      <c r="AP28" s="26">
        <f t="shared" si="62"/>
        <v>0</v>
      </c>
      <c r="AQ28" s="23">
        <f t="shared" si="63"/>
        <v>0</v>
      </c>
      <c r="AR28" s="45">
        <f t="shared" si="64"/>
        <v>0</v>
      </c>
      <c r="AS28" s="31"/>
      <c r="AT28" s="28"/>
      <c r="AU28" s="28"/>
      <c r="AV28" s="29"/>
      <c r="AW28" s="29"/>
      <c r="AX28" s="29"/>
      <c r="AY28" s="29"/>
      <c r="AZ28" s="30"/>
      <c r="BA28" s="27">
        <f t="shared" si="65"/>
        <v>0</v>
      </c>
      <c r="BB28" s="26">
        <f t="shared" si="66"/>
        <v>0</v>
      </c>
      <c r="BC28" s="23">
        <f t="shared" si="67"/>
        <v>0</v>
      </c>
      <c r="BD28" s="45">
        <f t="shared" si="68"/>
        <v>0</v>
      </c>
      <c r="BE28" s="27"/>
      <c r="BF28" s="43"/>
      <c r="BG28" s="29"/>
      <c r="BH28" s="29"/>
      <c r="BI28" s="29"/>
      <c r="BJ28" s="29"/>
      <c r="BK28" s="30"/>
      <c r="BL28" s="40">
        <f t="shared" si="69"/>
        <v>0</v>
      </c>
      <c r="BM28" s="37">
        <f t="shared" si="70"/>
        <v>0</v>
      </c>
      <c r="BN28" s="36">
        <f t="shared" si="71"/>
        <v>0</v>
      </c>
      <c r="BO28" s="35">
        <f t="shared" si="72"/>
        <v>0</v>
      </c>
      <c r="BP28" s="31"/>
      <c r="BQ28" s="28"/>
      <c r="BR28" s="28"/>
      <c r="BS28" s="28"/>
      <c r="BT28" s="29"/>
      <c r="BU28" s="29"/>
      <c r="BV28" s="29"/>
      <c r="BW28" s="29"/>
      <c r="BX28" s="30"/>
      <c r="BY28" s="27">
        <f t="shared" si="73"/>
        <v>0</v>
      </c>
      <c r="BZ28" s="26">
        <f t="shared" si="74"/>
        <v>0</v>
      </c>
      <c r="CA28" s="32">
        <f t="shared" si="75"/>
        <v>0</v>
      </c>
      <c r="CB28" s="71">
        <f t="shared" si="76"/>
        <v>0</v>
      </c>
      <c r="CC28" s="31"/>
      <c r="CD28" s="28"/>
      <c r="CE28" s="29"/>
      <c r="CF28" s="29"/>
      <c r="CG28" s="29"/>
      <c r="CH28" s="29"/>
      <c r="CI28" s="30"/>
      <c r="CJ28" s="27">
        <f t="shared" si="77"/>
        <v>0</v>
      </c>
      <c r="CK28" s="26">
        <f t="shared" si="78"/>
        <v>0</v>
      </c>
      <c r="CL28" s="23">
        <f t="shared" si="79"/>
        <v>0</v>
      </c>
      <c r="CM28" s="45">
        <f t="shared" si="80"/>
        <v>0</v>
      </c>
      <c r="CN28" s="1"/>
      <c r="CO28" s="1"/>
      <c r="CP28" s="2"/>
      <c r="CQ28" s="2"/>
      <c r="CR28" s="2"/>
      <c r="CS28" s="2"/>
      <c r="CT28" s="2"/>
      <c r="CU28" s="61"/>
      <c r="CV28" s="13"/>
      <c r="CW28" s="6"/>
      <c r="CX28" s="38"/>
      <c r="CY28" s="1"/>
      <c r="CZ28" s="1"/>
      <c r="DA28" s="2"/>
      <c r="DB28" s="2"/>
      <c r="DC28" s="2"/>
      <c r="DD28" s="2"/>
      <c r="DE28" s="2"/>
      <c r="DF28" s="61"/>
      <c r="DG28" s="13"/>
      <c r="DH28" s="6"/>
      <c r="DI28" s="38"/>
      <c r="DJ28" s="1"/>
      <c r="DK28" s="1"/>
      <c r="DL28" s="2"/>
      <c r="DM28" s="2"/>
      <c r="DN28" s="2"/>
      <c r="DO28" s="2"/>
      <c r="DP28" s="2"/>
      <c r="DQ28" s="61"/>
      <c r="DR28" s="13"/>
      <c r="DS28" s="6"/>
      <c r="DT28" s="38"/>
      <c r="DU28" s="1"/>
      <c r="DV28" s="1"/>
      <c r="DW28" s="2"/>
      <c r="DX28" s="2"/>
      <c r="DY28" s="2"/>
      <c r="DZ28" s="2"/>
      <c r="EA28" s="2"/>
      <c r="EB28" s="61"/>
      <c r="EC28" s="13"/>
      <c r="ED28" s="6"/>
      <c r="EE28" s="38"/>
      <c r="EF28" s="1"/>
      <c r="EG28" s="1"/>
      <c r="EH28" s="2"/>
      <c r="EI28" s="2"/>
      <c r="EJ28" s="2"/>
      <c r="EK28" s="2"/>
      <c r="EL28" s="2"/>
      <c r="EM28" s="61"/>
      <c r="EN28" s="13"/>
      <c r="EO28" s="6"/>
      <c r="EP28" s="38"/>
      <c r="EQ28" s="1"/>
      <c r="ER28" s="1"/>
      <c r="ES28" s="2"/>
      <c r="ET28" s="2"/>
      <c r="EU28" s="2"/>
      <c r="EV28" s="2"/>
      <c r="EW28" s="2"/>
      <c r="EX28" s="61"/>
      <c r="EY28" s="13"/>
      <c r="EZ28" s="6"/>
      <c r="FA28" s="38"/>
      <c r="FB28" s="1"/>
      <c r="FC28" s="1"/>
      <c r="FD28" s="2"/>
      <c r="FE28" s="2"/>
      <c r="FF28" s="2"/>
      <c r="FG28" s="2"/>
      <c r="FH28" s="2"/>
      <c r="FI28" s="61"/>
      <c r="FJ28" s="13"/>
      <c r="FK28" s="6"/>
      <c r="FL28" s="38"/>
      <c r="FM28" s="1"/>
      <c r="FN28" s="1"/>
      <c r="FO28" s="2"/>
      <c r="FP28" s="2"/>
      <c r="FQ28" s="2"/>
      <c r="FR28" s="2"/>
      <c r="FS28" s="2"/>
      <c r="FT28" s="61"/>
      <c r="FU28" s="13"/>
      <c r="FV28" s="6"/>
      <c r="FW28" s="38"/>
      <c r="FX28" s="1"/>
      <c r="FY28" s="1"/>
      <c r="FZ28" s="2"/>
      <c r="GA28" s="2"/>
      <c r="GB28" s="2"/>
      <c r="GC28" s="2"/>
      <c r="GD28" s="2"/>
      <c r="GE28" s="61"/>
      <c r="GF28" s="13"/>
      <c r="GG28" s="6"/>
      <c r="GH28" s="38"/>
      <c r="GI28" s="1"/>
      <c r="GJ28" s="1"/>
      <c r="GK28" s="2"/>
      <c r="GL28" s="2"/>
      <c r="GM28" s="2"/>
      <c r="GN28" s="2"/>
      <c r="GO28" s="2"/>
      <c r="GP28" s="61"/>
      <c r="GQ28" s="13"/>
      <c r="GR28" s="6"/>
      <c r="GS28" s="38"/>
      <c r="GT28" s="1"/>
      <c r="GU28" s="1"/>
      <c r="GV28" s="2"/>
      <c r="GW28" s="2"/>
      <c r="GX28" s="2"/>
      <c r="GY28" s="2"/>
      <c r="GZ28" s="2"/>
      <c r="HA28" s="61"/>
      <c r="HB28" s="13"/>
      <c r="HC28" s="6"/>
      <c r="HD28" s="38"/>
      <c r="HE28" s="1"/>
      <c r="HF28" s="1"/>
      <c r="HG28" s="2"/>
      <c r="HH28" s="2"/>
      <c r="HI28" s="2"/>
      <c r="HJ28" s="2"/>
      <c r="HK28" s="2"/>
      <c r="HL28" s="61"/>
      <c r="HM28" s="13"/>
      <c r="HN28" s="6"/>
      <c r="HO28" s="38"/>
      <c r="HP28" s="1"/>
      <c r="HQ28" s="1"/>
      <c r="HR28" s="2"/>
      <c r="HS28" s="2"/>
      <c r="HT28" s="2"/>
      <c r="HU28" s="2"/>
      <c r="HV28" s="2"/>
      <c r="HW28" s="61"/>
      <c r="HX28" s="13"/>
      <c r="HY28" s="6"/>
      <c r="HZ28" s="38"/>
      <c r="IA28" s="1"/>
      <c r="IB28" s="1"/>
      <c r="IC28" s="2"/>
      <c r="ID28" s="2"/>
      <c r="IE28" s="2"/>
      <c r="IF28" s="2"/>
      <c r="IG28" s="2"/>
      <c r="IH28" s="61"/>
      <c r="II28" s="13"/>
      <c r="IJ28" s="6"/>
      <c r="IK28" s="38"/>
      <c r="IL28" s="78"/>
      <c r="IM28"/>
      <c r="IN28"/>
      <c r="IO28"/>
      <c r="IP28"/>
      <c r="IQ28"/>
    </row>
    <row r="29" spans="1:283" s="4" customFormat="1" hidden="1" x14ac:dyDescent="0.2">
      <c r="A29" s="33"/>
      <c r="B29" s="62"/>
      <c r="C29" s="25"/>
      <c r="D29" s="63"/>
      <c r="E29" s="63"/>
      <c r="F29" s="64"/>
      <c r="G29" s="24" t="str">
        <f>IF(AND(OR($G$2="Y",$H$2="Y"),I29&lt;5,J29&lt;5),IF(AND(I29=#REF!,J29=#REF!),#REF!+1,1),"")</f>
        <v/>
      </c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4" t="str">
        <f>IF(ISNA(VLOOKUP(E29,SortLookup!$A$1:$B$5,2,FALSE))," ",VLOOKUP(E29,SortLookup!$A$1:$B$5,2,FALSE))</f>
        <v xml:space="preserve"> </v>
      </c>
      <c r="J29" s="22" t="str">
        <f>IF(ISNA(VLOOKUP(F29,SortLookup!$A$7:$B$11,2,FALSE))," ",VLOOKUP(F29,SortLookup!$A$7:$B$11,2,FALSE))</f>
        <v xml:space="preserve"> </v>
      </c>
      <c r="K29" s="58">
        <f t="shared" si="55"/>
        <v>0</v>
      </c>
      <c r="L29" s="59">
        <f>AB29+AO29+BA29+BL29+BY29+CJ29+CU28+DF28+DQ28+EB28+EM28+EX28+FI28+FT28+GE28+GP28+HA28+HL28+HW28+IH28</f>
        <v>0</v>
      </c>
      <c r="M29" s="36">
        <f>AD29+AQ29+BC29+BN29+CA29+CL29+CW28+DH28+DS28+ED28+EO28+EZ28+FK28+FV28+GG28+GR28+HC28+HN28+HY28+IJ28</f>
        <v>0</v>
      </c>
      <c r="N29" s="37">
        <f t="shared" si="56"/>
        <v>0</v>
      </c>
      <c r="O29" s="60">
        <f>W29+AJ29+AV29+BG29+BT29+CE29+CP28+DA28+DL28+DW28+EH28+ES28+FD28+FO28+FZ28+GK28+GV28+HG28+HR28+IC28</f>
        <v>0</v>
      </c>
      <c r="P29" s="31"/>
      <c r="Q29" s="28"/>
      <c r="R29" s="28"/>
      <c r="S29" s="28"/>
      <c r="T29" s="28"/>
      <c r="U29" s="28"/>
      <c r="V29" s="28"/>
      <c r="W29" s="29"/>
      <c r="X29" s="29"/>
      <c r="Y29" s="29"/>
      <c r="Z29" s="29"/>
      <c r="AA29" s="30"/>
      <c r="AB29" s="27">
        <f t="shared" si="57"/>
        <v>0</v>
      </c>
      <c r="AC29" s="26">
        <f t="shared" si="58"/>
        <v>0</v>
      </c>
      <c r="AD29" s="23">
        <f t="shared" si="59"/>
        <v>0</v>
      </c>
      <c r="AE29" s="45">
        <f t="shared" si="60"/>
        <v>0</v>
      </c>
      <c r="AF29" s="31"/>
      <c r="AG29" s="28"/>
      <c r="AH29" s="28"/>
      <c r="AI29" s="28"/>
      <c r="AJ29" s="29"/>
      <c r="AK29" s="29"/>
      <c r="AL29" s="29"/>
      <c r="AM29" s="29"/>
      <c r="AN29" s="30"/>
      <c r="AO29" s="27">
        <f t="shared" si="61"/>
        <v>0</v>
      </c>
      <c r="AP29" s="26">
        <f t="shared" si="62"/>
        <v>0</v>
      </c>
      <c r="AQ29" s="23">
        <f t="shared" si="63"/>
        <v>0</v>
      </c>
      <c r="AR29" s="45">
        <f t="shared" si="64"/>
        <v>0</v>
      </c>
      <c r="AS29" s="31"/>
      <c r="AT29" s="28"/>
      <c r="AU29" s="28"/>
      <c r="AV29" s="29"/>
      <c r="AW29" s="29"/>
      <c r="AX29" s="29"/>
      <c r="AY29" s="29"/>
      <c r="AZ29" s="30"/>
      <c r="BA29" s="27">
        <f t="shared" si="65"/>
        <v>0</v>
      </c>
      <c r="BB29" s="26">
        <f t="shared" si="66"/>
        <v>0</v>
      </c>
      <c r="BC29" s="23">
        <f t="shared" si="67"/>
        <v>0</v>
      </c>
      <c r="BD29" s="45">
        <f t="shared" si="68"/>
        <v>0</v>
      </c>
      <c r="BE29" s="27"/>
      <c r="BF29" s="43"/>
      <c r="BG29" s="29"/>
      <c r="BH29" s="29"/>
      <c r="BI29" s="29"/>
      <c r="BJ29" s="29"/>
      <c r="BK29" s="30"/>
      <c r="BL29" s="40">
        <f t="shared" si="69"/>
        <v>0</v>
      </c>
      <c r="BM29" s="37">
        <f t="shared" si="70"/>
        <v>0</v>
      </c>
      <c r="BN29" s="36">
        <f t="shared" si="71"/>
        <v>0</v>
      </c>
      <c r="BO29" s="35">
        <f t="shared" si="72"/>
        <v>0</v>
      </c>
      <c r="BP29" s="31"/>
      <c r="BQ29" s="28"/>
      <c r="BR29" s="28"/>
      <c r="BS29" s="28"/>
      <c r="BT29" s="29"/>
      <c r="BU29" s="29"/>
      <c r="BV29" s="29"/>
      <c r="BW29" s="29"/>
      <c r="BX29" s="30"/>
      <c r="BY29" s="27">
        <f t="shared" si="73"/>
        <v>0</v>
      </c>
      <c r="BZ29" s="26">
        <f t="shared" si="74"/>
        <v>0</v>
      </c>
      <c r="CA29" s="32">
        <f t="shared" si="75"/>
        <v>0</v>
      </c>
      <c r="CB29" s="71">
        <f t="shared" si="76"/>
        <v>0</v>
      </c>
      <c r="CC29" s="31"/>
      <c r="CD29" s="28"/>
      <c r="CE29" s="29"/>
      <c r="CF29" s="29"/>
      <c r="CG29" s="29"/>
      <c r="CH29" s="29"/>
      <c r="CI29" s="30"/>
      <c r="CJ29" s="27">
        <f t="shared" si="77"/>
        <v>0</v>
      </c>
      <c r="CK29" s="26">
        <f t="shared" si="78"/>
        <v>0</v>
      </c>
      <c r="CL29" s="23">
        <f t="shared" si="79"/>
        <v>0</v>
      </c>
      <c r="CM29" s="45">
        <f t="shared" si="80"/>
        <v>0</v>
      </c>
      <c r="CN29" s="1"/>
      <c r="CO29" s="1"/>
      <c r="CP29" s="2"/>
      <c r="CQ29" s="2"/>
      <c r="CR29" s="2"/>
      <c r="CS29" s="2"/>
      <c r="CT29" s="2"/>
      <c r="CU29" s="61"/>
      <c r="CV29" s="13"/>
      <c r="CW29" s="6"/>
      <c r="CX29" s="38"/>
      <c r="CY29" s="1"/>
      <c r="CZ29" s="1"/>
      <c r="DA29" s="2"/>
      <c r="DB29" s="2"/>
      <c r="DC29" s="2"/>
      <c r="DD29" s="2"/>
      <c r="DE29" s="2"/>
      <c r="DF29" s="61"/>
      <c r="DG29" s="13"/>
      <c r="DH29" s="6"/>
      <c r="DI29" s="38"/>
      <c r="DJ29" s="1"/>
      <c r="DK29" s="1"/>
      <c r="DL29" s="2"/>
      <c r="DM29" s="2"/>
      <c r="DN29" s="2"/>
      <c r="DO29" s="2"/>
      <c r="DP29" s="2"/>
      <c r="DQ29" s="61"/>
      <c r="DR29" s="13"/>
      <c r="DS29" s="6"/>
      <c r="DT29" s="38"/>
      <c r="DU29" s="1"/>
      <c r="DV29" s="1"/>
      <c r="DW29" s="2"/>
      <c r="DX29" s="2"/>
      <c r="DY29" s="2"/>
      <c r="DZ29" s="2"/>
      <c r="EA29" s="2"/>
      <c r="EB29" s="61"/>
      <c r="EC29" s="13"/>
      <c r="ED29" s="6"/>
      <c r="EE29" s="38"/>
      <c r="EF29" s="1"/>
      <c r="EG29" s="1"/>
      <c r="EH29" s="2"/>
      <c r="EI29" s="2"/>
      <c r="EJ29" s="2"/>
      <c r="EK29" s="2"/>
      <c r="EL29" s="2"/>
      <c r="EM29" s="61"/>
      <c r="EN29" s="13"/>
      <c r="EO29" s="6"/>
      <c r="EP29" s="38"/>
      <c r="EQ29" s="1"/>
      <c r="ER29" s="1"/>
      <c r="ES29" s="2"/>
      <c r="ET29" s="2"/>
      <c r="EU29" s="2"/>
      <c r="EV29" s="2"/>
      <c r="EW29" s="2"/>
      <c r="EX29" s="61"/>
      <c r="EY29" s="13"/>
      <c r="EZ29" s="6"/>
      <c r="FA29" s="38"/>
      <c r="FB29" s="1"/>
      <c r="FC29" s="1"/>
      <c r="FD29" s="2"/>
      <c r="FE29" s="2"/>
      <c r="FF29" s="2"/>
      <c r="FG29" s="2"/>
      <c r="FH29" s="2"/>
      <c r="FI29" s="61"/>
      <c r="FJ29" s="13"/>
      <c r="FK29" s="6"/>
      <c r="FL29" s="38"/>
      <c r="FM29" s="1"/>
      <c r="FN29" s="1"/>
      <c r="FO29" s="2"/>
      <c r="FP29" s="2"/>
      <c r="FQ29" s="2"/>
      <c r="FR29" s="2"/>
      <c r="FS29" s="2"/>
      <c r="FT29" s="61"/>
      <c r="FU29" s="13"/>
      <c r="FV29" s="6"/>
      <c r="FW29" s="38"/>
      <c r="FX29" s="1"/>
      <c r="FY29" s="1"/>
      <c r="FZ29" s="2"/>
      <c r="GA29" s="2"/>
      <c r="GB29" s="2"/>
      <c r="GC29" s="2"/>
      <c r="GD29" s="2"/>
      <c r="GE29" s="61"/>
      <c r="GF29" s="13"/>
      <c r="GG29" s="6"/>
      <c r="GH29" s="38"/>
      <c r="GI29" s="1"/>
      <c r="GJ29" s="1"/>
      <c r="GK29" s="2"/>
      <c r="GL29" s="2"/>
      <c r="GM29" s="2"/>
      <c r="GN29" s="2"/>
      <c r="GO29" s="2"/>
      <c r="GP29" s="61"/>
      <c r="GQ29" s="13"/>
      <c r="GR29" s="6"/>
      <c r="GS29" s="38"/>
      <c r="GT29" s="1"/>
      <c r="GU29" s="1"/>
      <c r="GV29" s="2"/>
      <c r="GW29" s="2"/>
      <c r="GX29" s="2"/>
      <c r="GY29" s="2"/>
      <c r="GZ29" s="2"/>
      <c r="HA29" s="61"/>
      <c r="HB29" s="13"/>
      <c r="HC29" s="6"/>
      <c r="HD29" s="38"/>
      <c r="HE29" s="1"/>
      <c r="HF29" s="1"/>
      <c r="HG29" s="2"/>
      <c r="HH29" s="2"/>
      <c r="HI29" s="2"/>
      <c r="HJ29" s="2"/>
      <c r="HK29" s="2"/>
      <c r="HL29" s="61"/>
      <c r="HM29" s="13"/>
      <c r="HN29" s="6"/>
      <c r="HO29" s="38"/>
      <c r="HP29" s="1"/>
      <c r="HQ29" s="1"/>
      <c r="HR29" s="2"/>
      <c r="HS29" s="2"/>
      <c r="HT29" s="2"/>
      <c r="HU29" s="2"/>
      <c r="HV29" s="2"/>
      <c r="HW29" s="61"/>
      <c r="HX29" s="13"/>
      <c r="HY29" s="6"/>
      <c r="HZ29" s="38"/>
      <c r="IA29" s="1"/>
      <c r="IB29" s="1"/>
      <c r="IC29" s="2"/>
      <c r="ID29" s="2"/>
      <c r="IE29" s="2"/>
      <c r="IF29" s="2"/>
      <c r="IG29" s="2"/>
      <c r="IH29" s="61"/>
      <c r="II29" s="13"/>
      <c r="IJ29" s="6"/>
      <c r="IK29" s="38"/>
      <c r="IL29" s="78"/>
      <c r="IM29"/>
      <c r="IN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</row>
    <row r="30" spans="1:283" s="4" customFormat="1" hidden="1" x14ac:dyDescent="0.2">
      <c r="A30" s="33"/>
      <c r="B30" s="62"/>
      <c r="C30" s="25"/>
      <c r="D30" s="63"/>
      <c r="E30" s="63"/>
      <c r="F30" s="64"/>
      <c r="G30" s="24" t="str">
        <f>IF(AND(OR($G$2="Y",$H$2="Y"),I30&lt;5,J30&lt;5),IF(AND(I30=#REF!,J30=#REF!),#REF!+1,1),"")</f>
        <v/>
      </c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4" t="str">
        <f>IF(ISNA(VLOOKUP(E30,SortLookup!$A$1:$B$5,2,FALSE))," ",VLOOKUP(E30,SortLookup!$A$1:$B$5,2,FALSE))</f>
        <v xml:space="preserve"> </v>
      </c>
      <c r="J30" s="22" t="str">
        <f>IF(ISNA(VLOOKUP(F30,SortLookup!$A$7:$B$11,2,FALSE))," ",VLOOKUP(F30,SortLookup!$A$7:$B$11,2,FALSE))</f>
        <v xml:space="preserve"> </v>
      </c>
      <c r="K30" s="58">
        <f t="shared" si="55"/>
        <v>0</v>
      </c>
      <c r="L30" s="59">
        <f>AB30+AO30+BA30+BL30+BY30+CJ30+CU30+DF30+DQ30+EB30+EM30+EX30+FI30+FT30+GE30+GP30+HA30+HL30+HW30+IH30</f>
        <v>0</v>
      </c>
      <c r="M30" s="36">
        <f>AD30+AQ30+BC30+BN30+CA30+CL30+CW30+DH30+DS30+ED30+EO30+EZ30+FK30+FV30+GG30+GR30+HC30+HN30+HY30+IJ30</f>
        <v>0</v>
      </c>
      <c r="N30" s="37">
        <f t="shared" si="56"/>
        <v>0</v>
      </c>
      <c r="O30" s="60">
        <f>W30+AJ30+AV30+BG30+BT30+CE30+CP30+DA30+DL30+DW30+EH30+ES30+FD30+FO30+FZ30+GK30+GV30+HG30+HR30+IC30</f>
        <v>0</v>
      </c>
      <c r="P30" s="31"/>
      <c r="Q30" s="28"/>
      <c r="R30" s="28"/>
      <c r="S30" s="28"/>
      <c r="T30" s="28"/>
      <c r="U30" s="28"/>
      <c r="V30" s="28"/>
      <c r="W30" s="29"/>
      <c r="X30" s="29"/>
      <c r="Y30" s="29"/>
      <c r="Z30" s="29"/>
      <c r="AA30" s="30"/>
      <c r="AB30" s="27">
        <f t="shared" si="57"/>
        <v>0</v>
      </c>
      <c r="AC30" s="26">
        <f t="shared" si="58"/>
        <v>0</v>
      </c>
      <c r="AD30" s="23">
        <f t="shared" si="59"/>
        <v>0</v>
      </c>
      <c r="AE30" s="45">
        <f t="shared" si="60"/>
        <v>0</v>
      </c>
      <c r="AF30" s="31"/>
      <c r="AG30" s="28"/>
      <c r="AH30" s="28"/>
      <c r="AI30" s="28"/>
      <c r="AJ30" s="29"/>
      <c r="AK30" s="29"/>
      <c r="AL30" s="29"/>
      <c r="AM30" s="29"/>
      <c r="AN30" s="30"/>
      <c r="AO30" s="27">
        <f t="shared" si="61"/>
        <v>0</v>
      </c>
      <c r="AP30" s="26">
        <f t="shared" si="62"/>
        <v>0</v>
      </c>
      <c r="AQ30" s="23">
        <f t="shared" si="63"/>
        <v>0</v>
      </c>
      <c r="AR30" s="45">
        <f t="shared" si="64"/>
        <v>0</v>
      </c>
      <c r="AS30" s="31"/>
      <c r="AT30" s="28"/>
      <c r="AU30" s="28"/>
      <c r="AV30" s="29"/>
      <c r="AW30" s="29"/>
      <c r="AX30" s="29"/>
      <c r="AY30" s="29"/>
      <c r="AZ30" s="30"/>
      <c r="BA30" s="27">
        <f t="shared" si="65"/>
        <v>0</v>
      </c>
      <c r="BB30" s="26">
        <f t="shared" si="66"/>
        <v>0</v>
      </c>
      <c r="BC30" s="23">
        <f t="shared" si="67"/>
        <v>0</v>
      </c>
      <c r="BD30" s="45">
        <f t="shared" si="68"/>
        <v>0</v>
      </c>
      <c r="BE30" s="27"/>
      <c r="BF30" s="43"/>
      <c r="BG30" s="29"/>
      <c r="BH30" s="29"/>
      <c r="BI30" s="29"/>
      <c r="BJ30" s="29"/>
      <c r="BK30" s="30"/>
      <c r="BL30" s="40">
        <f t="shared" si="69"/>
        <v>0</v>
      </c>
      <c r="BM30" s="37">
        <f t="shared" si="70"/>
        <v>0</v>
      </c>
      <c r="BN30" s="36">
        <f t="shared" si="71"/>
        <v>0</v>
      </c>
      <c r="BO30" s="35">
        <f t="shared" si="72"/>
        <v>0</v>
      </c>
      <c r="BP30" s="31"/>
      <c r="BQ30" s="28"/>
      <c r="BR30" s="28"/>
      <c r="BS30" s="28"/>
      <c r="BT30" s="29"/>
      <c r="BU30" s="29"/>
      <c r="BV30" s="29"/>
      <c r="BW30" s="29"/>
      <c r="BX30" s="30"/>
      <c r="BY30" s="27">
        <f t="shared" si="73"/>
        <v>0</v>
      </c>
      <c r="BZ30" s="26">
        <f t="shared" si="74"/>
        <v>0</v>
      </c>
      <c r="CA30" s="32">
        <f t="shared" si="75"/>
        <v>0</v>
      </c>
      <c r="CB30" s="71">
        <f t="shared" si="76"/>
        <v>0</v>
      </c>
      <c r="CC30" s="31"/>
      <c r="CD30" s="28"/>
      <c r="CE30" s="29"/>
      <c r="CF30" s="29"/>
      <c r="CG30" s="29"/>
      <c r="CH30" s="29"/>
      <c r="CI30" s="30"/>
      <c r="CJ30" s="27">
        <f t="shared" si="77"/>
        <v>0</v>
      </c>
      <c r="CK30" s="26">
        <f t="shared" si="78"/>
        <v>0</v>
      </c>
      <c r="CL30" s="23">
        <f t="shared" si="79"/>
        <v>0</v>
      </c>
      <c r="CM30" s="45">
        <f t="shared" si="80"/>
        <v>0</v>
      </c>
      <c r="CN30"/>
      <c r="CO30"/>
      <c r="CP30"/>
      <c r="CQ30"/>
      <c r="CR30"/>
      <c r="CS30"/>
      <c r="CT30"/>
      <c r="CW30"/>
      <c r="CZ30"/>
      <c r="DA30"/>
      <c r="DB30"/>
      <c r="DC30"/>
      <c r="DD30"/>
      <c r="DE30"/>
      <c r="DH30"/>
      <c r="DK30"/>
      <c r="DL30"/>
      <c r="DM30"/>
      <c r="DN30"/>
      <c r="DO30"/>
      <c r="DP30"/>
      <c r="DS30"/>
      <c r="DV30"/>
      <c r="DW30"/>
      <c r="DX30"/>
      <c r="DY30"/>
      <c r="DZ30"/>
      <c r="EA30"/>
      <c r="ED30"/>
      <c r="EG30"/>
      <c r="EH30"/>
      <c r="EI30"/>
      <c r="EJ30"/>
      <c r="EK30"/>
      <c r="EL30"/>
      <c r="EO30"/>
      <c r="ER30"/>
      <c r="ES30"/>
      <c r="ET30"/>
      <c r="EU30"/>
      <c r="EV30"/>
      <c r="EW30"/>
      <c r="EZ30"/>
      <c r="FC30"/>
      <c r="FD30"/>
      <c r="FE30"/>
      <c r="FF30"/>
      <c r="FG30"/>
      <c r="FH30"/>
      <c r="FK30"/>
      <c r="FN30"/>
      <c r="FO30"/>
      <c r="FP30"/>
      <c r="FQ30"/>
      <c r="FR30"/>
      <c r="FS30"/>
      <c r="FV30"/>
      <c r="FY30"/>
      <c r="FZ30"/>
      <c r="GA30"/>
      <c r="GB30"/>
      <c r="GC30"/>
      <c r="GD30"/>
      <c r="GG30"/>
      <c r="GJ30"/>
      <c r="GK30"/>
      <c r="GL30"/>
      <c r="GM30"/>
      <c r="GN30"/>
      <c r="GO30"/>
      <c r="GR30"/>
      <c r="GU30"/>
      <c r="GV30"/>
      <c r="GW30"/>
      <c r="GX30"/>
      <c r="GY30"/>
      <c r="GZ30"/>
      <c r="HC30"/>
      <c r="HF30"/>
      <c r="HG30"/>
      <c r="HH30"/>
      <c r="HI30"/>
      <c r="HJ30"/>
      <c r="HK30"/>
      <c r="HN30"/>
      <c r="HQ30"/>
      <c r="HR30"/>
      <c r="HS30"/>
      <c r="HT30"/>
      <c r="HU30"/>
      <c r="HV30"/>
      <c r="HY30"/>
      <c r="IB30"/>
      <c r="IC30"/>
      <c r="ID30"/>
      <c r="IE30"/>
      <c r="IF30"/>
      <c r="IG30"/>
      <c r="IJ30"/>
      <c r="IK30"/>
      <c r="IL30" s="78"/>
    </row>
    <row r="31" spans="1:283" s="4" customFormat="1" hidden="1" x14ac:dyDescent="0.2">
      <c r="A31" s="33"/>
      <c r="B31" s="62"/>
      <c r="C31" s="25"/>
      <c r="D31" s="63"/>
      <c r="E31" s="63"/>
      <c r="F31" s="64"/>
      <c r="G31" s="24" t="str">
        <f>IF(AND(OR($G$2="Y",$H$2="Y"),I31&lt;5,J31&lt;5),IF(AND(I31=#REF!,J31=#REF!),#REF!+1,1),"")</f>
        <v/>
      </c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4" t="str">
        <f>IF(ISNA(VLOOKUP(E31,SortLookup!$A$1:$B$5,2,FALSE))," ",VLOOKUP(E31,SortLookup!$A$1:$B$5,2,FALSE))</f>
        <v xml:space="preserve"> </v>
      </c>
      <c r="J31" s="22" t="str">
        <f>IF(ISNA(VLOOKUP(F31,SortLookup!$A$7:$B$11,2,FALSE))," ",VLOOKUP(F31,SortLookup!$A$7:$B$11,2,FALSE))</f>
        <v xml:space="preserve"> </v>
      </c>
      <c r="K31" s="58">
        <f t="shared" si="55"/>
        <v>0</v>
      </c>
      <c r="L31" s="59">
        <f>AB31+AO31+BA31+BL31+BY31+CJ31+CU30+DF30+DQ30+EB30+EM30+EX30+FI30+FT30+GE30+GP30+HA30+HL30+HW30+IH30</f>
        <v>0</v>
      </c>
      <c r="M31" s="36">
        <f>AD31+AQ31+BC31+BN31+CA31+CL31+CW30+DH30+DS30+ED30+EO30+EZ30+FK30+FV30+GG30+GR30+HC30+HN30+HY30+IJ30</f>
        <v>0</v>
      </c>
      <c r="N31" s="37">
        <f t="shared" si="56"/>
        <v>0</v>
      </c>
      <c r="O31" s="60">
        <f>W31+AJ31+AV31+BG31+BT31+CE31+CP30+DA30+DL30+DW30+EH30+ES30+FD30+FO30+FZ30+GK30+GV30+HG30+HR30+IC30</f>
        <v>0</v>
      </c>
      <c r="P31" s="31"/>
      <c r="Q31" s="28"/>
      <c r="R31" s="28"/>
      <c r="S31" s="28"/>
      <c r="T31" s="28"/>
      <c r="U31" s="28"/>
      <c r="V31" s="28"/>
      <c r="W31" s="29"/>
      <c r="X31" s="29"/>
      <c r="Y31" s="29"/>
      <c r="Z31" s="29"/>
      <c r="AA31" s="30"/>
      <c r="AB31" s="27">
        <f t="shared" si="57"/>
        <v>0</v>
      </c>
      <c r="AC31" s="26">
        <f t="shared" si="58"/>
        <v>0</v>
      </c>
      <c r="AD31" s="23">
        <f t="shared" si="59"/>
        <v>0</v>
      </c>
      <c r="AE31" s="45">
        <f t="shared" si="60"/>
        <v>0</v>
      </c>
      <c r="AF31" s="31"/>
      <c r="AG31" s="28"/>
      <c r="AH31" s="28"/>
      <c r="AI31" s="28"/>
      <c r="AJ31" s="29"/>
      <c r="AK31" s="29"/>
      <c r="AL31" s="29"/>
      <c r="AM31" s="29"/>
      <c r="AN31" s="30"/>
      <c r="AO31" s="27">
        <f t="shared" si="61"/>
        <v>0</v>
      </c>
      <c r="AP31" s="26">
        <f t="shared" si="62"/>
        <v>0</v>
      </c>
      <c r="AQ31" s="23">
        <f t="shared" si="63"/>
        <v>0</v>
      </c>
      <c r="AR31" s="45">
        <f t="shared" si="64"/>
        <v>0</v>
      </c>
      <c r="AS31" s="31"/>
      <c r="AT31" s="28"/>
      <c r="AU31" s="28"/>
      <c r="AV31" s="29"/>
      <c r="AW31" s="29"/>
      <c r="AX31" s="29"/>
      <c r="AY31" s="29"/>
      <c r="AZ31" s="30"/>
      <c r="BA31" s="27">
        <f t="shared" si="65"/>
        <v>0</v>
      </c>
      <c r="BB31" s="26">
        <f t="shared" si="66"/>
        <v>0</v>
      </c>
      <c r="BC31" s="23">
        <f t="shared" si="67"/>
        <v>0</v>
      </c>
      <c r="BD31" s="45">
        <f t="shared" si="68"/>
        <v>0</v>
      </c>
      <c r="BE31" s="27"/>
      <c r="BF31" s="43"/>
      <c r="BG31" s="29"/>
      <c r="BH31" s="29"/>
      <c r="BI31" s="29"/>
      <c r="BJ31" s="29"/>
      <c r="BK31" s="30"/>
      <c r="BL31" s="40">
        <f t="shared" si="69"/>
        <v>0</v>
      </c>
      <c r="BM31" s="37">
        <f t="shared" si="70"/>
        <v>0</v>
      </c>
      <c r="BN31" s="36">
        <f t="shared" si="71"/>
        <v>0</v>
      </c>
      <c r="BO31" s="35">
        <f t="shared" si="72"/>
        <v>0</v>
      </c>
      <c r="BP31" s="31"/>
      <c r="BQ31" s="28"/>
      <c r="BR31" s="28"/>
      <c r="BS31" s="28"/>
      <c r="BT31" s="29"/>
      <c r="BU31" s="29"/>
      <c r="BV31" s="29"/>
      <c r="BW31" s="29"/>
      <c r="BX31" s="30"/>
      <c r="BY31" s="27">
        <f t="shared" si="73"/>
        <v>0</v>
      </c>
      <c r="BZ31" s="26">
        <f t="shared" si="74"/>
        <v>0</v>
      </c>
      <c r="CA31" s="32">
        <f t="shared" si="75"/>
        <v>0</v>
      </c>
      <c r="CB31" s="71">
        <f t="shared" si="76"/>
        <v>0</v>
      </c>
      <c r="CC31" s="31"/>
      <c r="CD31" s="28"/>
      <c r="CE31" s="29"/>
      <c r="CF31" s="29"/>
      <c r="CG31" s="29"/>
      <c r="CH31" s="29"/>
      <c r="CI31" s="30"/>
      <c r="CJ31" s="27">
        <f t="shared" si="77"/>
        <v>0</v>
      </c>
      <c r="CK31" s="26">
        <f t="shared" si="78"/>
        <v>0</v>
      </c>
      <c r="CL31" s="23">
        <f t="shared" si="79"/>
        <v>0</v>
      </c>
      <c r="CM31" s="45">
        <f t="shared" si="80"/>
        <v>0</v>
      </c>
      <c r="IL31" s="78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</row>
    <row r="32" spans="1:283" s="4" customFormat="1" hidden="1" x14ac:dyDescent="0.2">
      <c r="A32" s="33"/>
      <c r="B32" s="62"/>
      <c r="C32" s="25"/>
      <c r="D32" s="63"/>
      <c r="E32" s="63"/>
      <c r="F32" s="64"/>
      <c r="G32" s="24" t="str">
        <f>IF(AND(OR($G$2="Y",$H$2="Y"),I32&lt;5,J32&lt;5),IF(AND(I32=#REF!,J32=#REF!),#REF!+1,1),"")</f>
        <v/>
      </c>
      <c r="H32" s="21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4" t="str">
        <f>IF(ISNA(VLOOKUP(E32,SortLookup!$A$1:$B$5,2,FALSE))," ",VLOOKUP(E32,SortLookup!$A$1:$B$5,2,FALSE))</f>
        <v xml:space="preserve"> </v>
      </c>
      <c r="J32" s="22" t="str">
        <f>IF(ISNA(VLOOKUP(F32,SortLookup!$A$7:$B$11,2,FALSE))," ",VLOOKUP(F32,SortLookup!$A$7:$B$11,2,FALSE))</f>
        <v xml:space="preserve"> </v>
      </c>
      <c r="K32" s="58">
        <f t="shared" si="55"/>
        <v>0</v>
      </c>
      <c r="L32" s="59">
        <f>AB32+AO32+BA32+BL32+BY32+CJ32+CU32+DF32+DQ32+EB32+EM32+EX32+FI32+FT32+GE32+GP32+HA32+HL32+HW32+IH32</f>
        <v>0</v>
      </c>
      <c r="M32" s="36">
        <f>AD32+AQ32+BC32+BN32+CA32+CL32+CW32+DH32+DS32+ED32+EO32+EZ32+FK32+FV32+GG32+GR32+HC32+HN32+HY32+IJ32</f>
        <v>0</v>
      </c>
      <c r="N32" s="37">
        <f t="shared" si="56"/>
        <v>0</v>
      </c>
      <c r="O32" s="60">
        <f>W32+AJ32+AV32+BG32+BT32+CE32+CP32+DA32+DL32+DW32+EH32+ES32+FD32+FO32+FZ32+GK32+GV32+HG32+HR32+IC32</f>
        <v>0</v>
      </c>
      <c r="P32" s="31"/>
      <c r="Q32" s="28"/>
      <c r="R32" s="28"/>
      <c r="S32" s="28"/>
      <c r="T32" s="28"/>
      <c r="U32" s="28"/>
      <c r="V32" s="28"/>
      <c r="W32" s="29"/>
      <c r="X32" s="29"/>
      <c r="Y32" s="29"/>
      <c r="Z32" s="29"/>
      <c r="AA32" s="30"/>
      <c r="AB32" s="27">
        <f t="shared" si="57"/>
        <v>0</v>
      </c>
      <c r="AC32" s="26">
        <f t="shared" si="58"/>
        <v>0</v>
      </c>
      <c r="AD32" s="23">
        <f t="shared" si="59"/>
        <v>0</v>
      </c>
      <c r="AE32" s="45">
        <f t="shared" si="60"/>
        <v>0</v>
      </c>
      <c r="AF32" s="31"/>
      <c r="AG32" s="28"/>
      <c r="AH32" s="28"/>
      <c r="AI32" s="28"/>
      <c r="AJ32" s="29"/>
      <c r="AK32" s="29"/>
      <c r="AL32" s="29"/>
      <c r="AM32" s="29"/>
      <c r="AN32" s="30"/>
      <c r="AO32" s="27">
        <f t="shared" si="61"/>
        <v>0</v>
      </c>
      <c r="AP32" s="26">
        <f t="shared" si="62"/>
        <v>0</v>
      </c>
      <c r="AQ32" s="23">
        <f t="shared" si="63"/>
        <v>0</v>
      </c>
      <c r="AR32" s="45">
        <f t="shared" si="64"/>
        <v>0</v>
      </c>
      <c r="AS32" s="31"/>
      <c r="AT32" s="28"/>
      <c r="AU32" s="28"/>
      <c r="AV32" s="29"/>
      <c r="AW32" s="29"/>
      <c r="AX32" s="29"/>
      <c r="AY32" s="29"/>
      <c r="AZ32" s="30"/>
      <c r="BA32" s="27">
        <f t="shared" si="65"/>
        <v>0</v>
      </c>
      <c r="BB32" s="26">
        <f t="shared" si="66"/>
        <v>0</v>
      </c>
      <c r="BC32" s="23">
        <f t="shared" si="67"/>
        <v>0</v>
      </c>
      <c r="BD32" s="45">
        <f t="shared" si="68"/>
        <v>0</v>
      </c>
      <c r="BE32" s="27"/>
      <c r="BF32" s="43"/>
      <c r="BG32" s="29"/>
      <c r="BH32" s="29"/>
      <c r="BI32" s="29"/>
      <c r="BJ32" s="29"/>
      <c r="BK32" s="30"/>
      <c r="BL32" s="40">
        <f t="shared" si="69"/>
        <v>0</v>
      </c>
      <c r="BM32" s="37">
        <f t="shared" si="70"/>
        <v>0</v>
      </c>
      <c r="BN32" s="36">
        <f t="shared" si="71"/>
        <v>0</v>
      </c>
      <c r="BO32" s="35">
        <f t="shared" si="72"/>
        <v>0</v>
      </c>
      <c r="BP32" s="31"/>
      <c r="BQ32" s="28"/>
      <c r="BR32" s="28"/>
      <c r="BS32" s="28"/>
      <c r="BT32" s="29"/>
      <c r="BU32" s="29"/>
      <c r="BV32" s="29"/>
      <c r="BW32" s="29"/>
      <c r="BX32" s="30"/>
      <c r="BY32" s="27">
        <f t="shared" si="73"/>
        <v>0</v>
      </c>
      <c r="BZ32" s="26">
        <f t="shared" si="74"/>
        <v>0</v>
      </c>
      <c r="CA32" s="32">
        <f t="shared" si="75"/>
        <v>0</v>
      </c>
      <c r="CB32" s="71">
        <f t="shared" si="76"/>
        <v>0</v>
      </c>
      <c r="CC32" s="31"/>
      <c r="CD32" s="28"/>
      <c r="CE32" s="29"/>
      <c r="CF32" s="29"/>
      <c r="CG32" s="29"/>
      <c r="CH32" s="29"/>
      <c r="CI32" s="30"/>
      <c r="CJ32" s="27">
        <f t="shared" si="77"/>
        <v>0</v>
      </c>
      <c r="CK32" s="26">
        <f t="shared" si="78"/>
        <v>0</v>
      </c>
      <c r="CL32" s="23">
        <f t="shared" si="79"/>
        <v>0</v>
      </c>
      <c r="CM32" s="45">
        <f t="shared" si="80"/>
        <v>0</v>
      </c>
      <c r="IL32" s="78"/>
      <c r="IO32"/>
      <c r="IP32"/>
      <c r="IQ32"/>
    </row>
    <row r="33" spans="1:283" s="4" customFormat="1" hidden="1" x14ac:dyDescent="0.2">
      <c r="A33" s="33"/>
      <c r="B33" s="62"/>
      <c r="C33" s="25"/>
      <c r="D33" s="63"/>
      <c r="E33" s="63"/>
      <c r="F33" s="64"/>
      <c r="G33" s="24" t="str">
        <f>IF(AND(OR($G$2="Y",$H$2="Y"),I33&lt;5,J33&lt;5),IF(AND(I33=#REF!,J33=#REF!),#REF!+1,1),"")</f>
        <v/>
      </c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4" t="str">
        <f>IF(ISNA(VLOOKUP(E33,SortLookup!$A$1:$B$5,2,FALSE))," ",VLOOKUP(E33,SortLookup!$A$1:$B$5,2,FALSE))</f>
        <v xml:space="preserve"> </v>
      </c>
      <c r="J33" s="22" t="str">
        <f>IF(ISNA(VLOOKUP(F33,SortLookup!$A$7:$B$11,2,FALSE))," ",VLOOKUP(F33,SortLookup!$A$7:$B$11,2,FALSE))</f>
        <v xml:space="preserve"> </v>
      </c>
      <c r="K33" s="58">
        <f t="shared" si="55"/>
        <v>0</v>
      </c>
      <c r="L33" s="59">
        <f>AB33+AO33+BA33+BL33+BY33+CJ33+CU36+DF36+DQ36+EB36+EM36+EX36+FI36+FT36+GE36+GP36+HA36+HL36+HW36+IH36</f>
        <v>0</v>
      </c>
      <c r="M33" s="36">
        <f>AD33+AQ33+BC33+BN33+CA33+CL33+CW36+DH36+DS36+ED36+EO36+EZ36+FK36+FV36+GG36+GR36+HC36+HN36+HY36+IJ36</f>
        <v>0</v>
      </c>
      <c r="N33" s="37">
        <f t="shared" si="56"/>
        <v>0</v>
      </c>
      <c r="O33" s="60">
        <f>W33+AJ33+AV33+BG33+BT33+CE33+CP36+DA36+DL36+DW36+EH36+ES36+FD36+FO36+FZ36+GK36+GV36+HG36+HR36+IC36</f>
        <v>0</v>
      </c>
      <c r="P33" s="31"/>
      <c r="Q33" s="28"/>
      <c r="R33" s="28"/>
      <c r="S33" s="28"/>
      <c r="T33" s="28"/>
      <c r="U33" s="28"/>
      <c r="V33" s="28"/>
      <c r="W33" s="29"/>
      <c r="X33" s="29"/>
      <c r="Y33" s="29"/>
      <c r="Z33" s="29"/>
      <c r="AA33" s="30"/>
      <c r="AB33" s="27">
        <f t="shared" si="57"/>
        <v>0</v>
      </c>
      <c r="AC33" s="26">
        <f t="shared" si="58"/>
        <v>0</v>
      </c>
      <c r="AD33" s="23">
        <f t="shared" si="59"/>
        <v>0</v>
      </c>
      <c r="AE33" s="45">
        <f t="shared" si="60"/>
        <v>0</v>
      </c>
      <c r="AF33" s="31"/>
      <c r="AG33" s="28"/>
      <c r="AH33" s="28"/>
      <c r="AI33" s="28"/>
      <c r="AJ33" s="29"/>
      <c r="AK33" s="29"/>
      <c r="AL33" s="29"/>
      <c r="AM33" s="29"/>
      <c r="AN33" s="30"/>
      <c r="AO33" s="27">
        <f t="shared" si="61"/>
        <v>0</v>
      </c>
      <c r="AP33" s="26">
        <f t="shared" si="62"/>
        <v>0</v>
      </c>
      <c r="AQ33" s="23">
        <f t="shared" si="63"/>
        <v>0</v>
      </c>
      <c r="AR33" s="45">
        <f t="shared" si="64"/>
        <v>0</v>
      </c>
      <c r="AS33" s="31"/>
      <c r="AT33" s="28"/>
      <c r="AU33" s="28"/>
      <c r="AV33" s="29"/>
      <c r="AW33" s="29"/>
      <c r="AX33" s="29"/>
      <c r="AY33" s="29"/>
      <c r="AZ33" s="30"/>
      <c r="BA33" s="27">
        <f t="shared" si="65"/>
        <v>0</v>
      </c>
      <c r="BB33" s="26">
        <f t="shared" si="66"/>
        <v>0</v>
      </c>
      <c r="BC33" s="23">
        <f t="shared" si="67"/>
        <v>0</v>
      </c>
      <c r="BD33" s="45">
        <f t="shared" si="68"/>
        <v>0</v>
      </c>
      <c r="BE33" s="27"/>
      <c r="BF33" s="43"/>
      <c r="BG33" s="29"/>
      <c r="BH33" s="29"/>
      <c r="BI33" s="29"/>
      <c r="BJ33" s="29"/>
      <c r="BK33" s="30"/>
      <c r="BL33" s="40">
        <f t="shared" si="69"/>
        <v>0</v>
      </c>
      <c r="BM33" s="37">
        <f t="shared" si="70"/>
        <v>0</v>
      </c>
      <c r="BN33" s="36">
        <f t="shared" si="71"/>
        <v>0</v>
      </c>
      <c r="BO33" s="35">
        <f t="shared" si="72"/>
        <v>0</v>
      </c>
      <c r="BP33" s="31"/>
      <c r="BQ33" s="28"/>
      <c r="BR33" s="28"/>
      <c r="BS33" s="28"/>
      <c r="BT33" s="29"/>
      <c r="BU33" s="29"/>
      <c r="BV33" s="29"/>
      <c r="BW33" s="29"/>
      <c r="BX33" s="30"/>
      <c r="BY33" s="27">
        <f t="shared" si="73"/>
        <v>0</v>
      </c>
      <c r="BZ33" s="26">
        <f t="shared" si="74"/>
        <v>0</v>
      </c>
      <c r="CA33" s="32">
        <f t="shared" si="75"/>
        <v>0</v>
      </c>
      <c r="CB33" s="71">
        <f t="shared" si="76"/>
        <v>0</v>
      </c>
      <c r="CC33" s="31"/>
      <c r="CD33" s="28"/>
      <c r="CE33" s="29"/>
      <c r="CF33" s="29"/>
      <c r="CG33" s="29"/>
      <c r="CH33" s="29"/>
      <c r="CI33" s="30"/>
      <c r="CJ33" s="27">
        <f t="shared" si="77"/>
        <v>0</v>
      </c>
      <c r="CK33" s="26">
        <f t="shared" si="78"/>
        <v>0</v>
      </c>
      <c r="CL33" s="23">
        <f t="shared" si="79"/>
        <v>0</v>
      </c>
      <c r="CM33" s="45">
        <f t="shared" si="80"/>
        <v>0</v>
      </c>
      <c r="IL33" s="78"/>
      <c r="IM33"/>
      <c r="IN33"/>
      <c r="IO33"/>
      <c r="IP33"/>
    </row>
    <row r="34" spans="1:283" s="4" customFormat="1" ht="13.5" hidden="1" thickBot="1" x14ac:dyDescent="0.25">
      <c r="A34" s="33"/>
      <c r="B34" s="62"/>
      <c r="C34" s="25"/>
      <c r="D34" s="63"/>
      <c r="E34" s="63"/>
      <c r="F34" s="64"/>
      <c r="G34" s="24" t="str">
        <f>IF(AND(OR($G$2="Y",$H$2="Y"),I34&lt;5,J34&lt;5),IF(AND(I34=#REF!,J34=#REF!),#REF!+1,1),"")</f>
        <v/>
      </c>
      <c r="H34" s="21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4" t="str">
        <f>IF(ISNA(VLOOKUP(E34,SortLookup!$A$1:$B$5,2,FALSE))," ",VLOOKUP(E34,SortLookup!$A$1:$B$5,2,FALSE))</f>
        <v xml:space="preserve"> </v>
      </c>
      <c r="J34" s="22" t="str">
        <f>IF(ISNA(VLOOKUP(F34,SortLookup!$A$7:$B$11,2,FALSE))," ",VLOOKUP(F34,SortLookup!$A$7:$B$11,2,FALSE))</f>
        <v xml:space="preserve"> </v>
      </c>
      <c r="K34" s="131">
        <f t="shared" ref="K34:K55" si="81">L34+M34+O34</f>
        <v>0</v>
      </c>
      <c r="L34" s="132">
        <f>AB34+AO34+BA34+BL34+BY34+CJ34+CU33+DF33+DQ33+EB33+EM33+EX33+FI33+FT33+GE33+GP33+HA33+HL33+HW33+IH33</f>
        <v>0</v>
      </c>
      <c r="M34" s="23">
        <f>AD34+AQ34+BC34+BN34+CA34+CL34+CW33+DH33+DS33+ED33+EO33+EZ33+FK33+FV33+GG33+GR33+HC33+HN33+HY33+IJ33</f>
        <v>0</v>
      </c>
      <c r="N34" s="26">
        <f t="shared" ref="N34:N55" si="82">O34</f>
        <v>0</v>
      </c>
      <c r="O34" s="133">
        <f>W34+AJ34+AV34+BG34+BT34+CE34+CP33+DA33+DL33+DW33+EH33+ES33+FD33+FO33+FZ33+GK33+GV33+HG33+HR33+IC33</f>
        <v>0</v>
      </c>
      <c r="P34" s="31"/>
      <c r="Q34" s="28"/>
      <c r="R34" s="28"/>
      <c r="S34" s="28"/>
      <c r="T34" s="28"/>
      <c r="U34" s="28"/>
      <c r="V34" s="28"/>
      <c r="W34" s="29"/>
      <c r="X34" s="29"/>
      <c r="Y34" s="29"/>
      <c r="Z34" s="29"/>
      <c r="AA34" s="30"/>
      <c r="AB34" s="27">
        <f t="shared" ref="AB34:AB55" si="83">P34+Q34+R34+S34+T34+U34+V34</f>
        <v>0</v>
      </c>
      <c r="AC34" s="26">
        <f t="shared" ref="AC34:AC55" si="84">W34</f>
        <v>0</v>
      </c>
      <c r="AD34" s="23">
        <f t="shared" ref="AD34:AD55" si="85">(X34*3)+(Y34*10)+(Z34*5)+(AA34*20)</f>
        <v>0</v>
      </c>
      <c r="AE34" s="45">
        <f t="shared" ref="AE34:AE55" si="86">AB34+AC34+AD34</f>
        <v>0</v>
      </c>
      <c r="AF34" s="31"/>
      <c r="AG34" s="28"/>
      <c r="AH34" s="28"/>
      <c r="AI34" s="28"/>
      <c r="AJ34" s="29"/>
      <c r="AK34" s="29"/>
      <c r="AL34" s="29"/>
      <c r="AM34" s="29"/>
      <c r="AN34" s="30"/>
      <c r="AO34" s="27">
        <f t="shared" ref="AO34:AO55" si="87">AF34+AG34+AH34+AI34</f>
        <v>0</v>
      </c>
      <c r="AP34" s="26">
        <f t="shared" ref="AP34:AP55" si="88">AJ34</f>
        <v>0</v>
      </c>
      <c r="AQ34" s="23">
        <f t="shared" ref="AQ34:AQ55" si="89">(AK34*3)+(AL34*10)+(AM34*5)+(AN34*20)</f>
        <v>0</v>
      </c>
      <c r="AR34" s="45">
        <f t="shared" ref="AR34:AR55" si="90">AO34+AP34+AQ34</f>
        <v>0</v>
      </c>
      <c r="AS34" s="31"/>
      <c r="AT34" s="28"/>
      <c r="AU34" s="28"/>
      <c r="AV34" s="29"/>
      <c r="AW34" s="29"/>
      <c r="AX34" s="29"/>
      <c r="AY34" s="29"/>
      <c r="AZ34" s="30"/>
      <c r="BA34" s="27">
        <f t="shared" ref="BA34:BA55" si="91">AS34+AT34+AU34</f>
        <v>0</v>
      </c>
      <c r="BB34" s="26">
        <f t="shared" ref="BB34:BB55" si="92">AV34</f>
        <v>0</v>
      </c>
      <c r="BC34" s="23">
        <f t="shared" ref="BC34:BC55" si="93">(AW34*3)+(AX34*10)+(AY34*5)+(AZ34*20)</f>
        <v>0</v>
      </c>
      <c r="BD34" s="45">
        <f t="shared" ref="BD34:BD55" si="94">BA34+BB34+BC34</f>
        <v>0</v>
      </c>
      <c r="BE34" s="111"/>
      <c r="BF34" s="129"/>
      <c r="BG34" s="109"/>
      <c r="BH34" s="109"/>
      <c r="BI34" s="109"/>
      <c r="BJ34" s="109"/>
      <c r="BK34" s="110"/>
      <c r="BL34" s="111">
        <f t="shared" ref="BL34:BL55" si="95">BE34+BF34</f>
        <v>0</v>
      </c>
      <c r="BM34" s="105">
        <f t="shared" ref="BM34:BM55" si="96">BG34/2</f>
        <v>0</v>
      </c>
      <c r="BN34" s="104">
        <f t="shared" ref="BN34:BN55" si="97">(BH34*3)+(BI34*5)+(BJ34*5)+(BK34*20)</f>
        <v>0</v>
      </c>
      <c r="BO34" s="130">
        <f t="shared" ref="BO34:BO55" si="98">BL34+BM34+BN34</f>
        <v>0</v>
      </c>
      <c r="BP34" s="124"/>
      <c r="BQ34" s="28"/>
      <c r="BR34" s="28"/>
      <c r="BS34" s="28"/>
      <c r="BT34" s="29"/>
      <c r="BU34" s="29"/>
      <c r="BV34" s="29"/>
      <c r="BW34" s="29"/>
      <c r="BX34" s="30"/>
      <c r="BY34" s="27">
        <f t="shared" ref="BY34:BY55" si="99">BP34+BQ34+BR34+BS34</f>
        <v>0</v>
      </c>
      <c r="BZ34" s="26">
        <f t="shared" ref="BZ34:BZ55" si="100">BT34</f>
        <v>0</v>
      </c>
      <c r="CA34" s="32">
        <f t="shared" ref="CA34:CA55" si="101">(BU34*3)+(BV34*10)+(BW34*5)+(BX34*20)</f>
        <v>0</v>
      </c>
      <c r="CB34" s="71">
        <f t="shared" ref="CB34:CB55" si="102">BY34+BZ34+CA34</f>
        <v>0</v>
      </c>
      <c r="CC34" s="31"/>
      <c r="CD34" s="28"/>
      <c r="CE34" s="29"/>
      <c r="CF34" s="29"/>
      <c r="CG34" s="29"/>
      <c r="CH34" s="29"/>
      <c r="CI34" s="30"/>
      <c r="CJ34" s="27">
        <f t="shared" ref="CJ34:CJ55" si="103">CC34+CD34</f>
        <v>0</v>
      </c>
      <c r="CK34" s="26">
        <f t="shared" ref="CK34:CK55" si="104">CE34</f>
        <v>0</v>
      </c>
      <c r="CL34" s="23">
        <f t="shared" ref="CL34:CL55" si="105">(CF34*3)+(CG34*10)+(CH34*5)+(CI34*20)</f>
        <v>0</v>
      </c>
      <c r="CM34" s="45">
        <f t="shared" ref="CM34:CM55" si="106">CJ34+CK34+CL34</f>
        <v>0</v>
      </c>
      <c r="CN34" s="1"/>
      <c r="CO34" s="1"/>
      <c r="CP34" s="2"/>
      <c r="CQ34" s="2"/>
      <c r="CR34" s="2"/>
      <c r="CS34" s="2"/>
      <c r="CT34" s="2"/>
      <c r="CU34" s="61"/>
      <c r="CV34" s="13"/>
      <c r="CW34" s="6"/>
      <c r="CX34" s="38"/>
      <c r="CY34" s="1"/>
      <c r="CZ34" s="1"/>
      <c r="DA34" s="2"/>
      <c r="DB34" s="2"/>
      <c r="DC34" s="2"/>
      <c r="DD34" s="2"/>
      <c r="DE34" s="2"/>
      <c r="DF34" s="61"/>
      <c r="DG34" s="13"/>
      <c r="DH34" s="6"/>
      <c r="DI34" s="38"/>
      <c r="DJ34" s="1"/>
      <c r="DK34" s="1"/>
      <c r="DL34" s="2"/>
      <c r="DM34" s="2"/>
      <c r="DN34" s="2"/>
      <c r="DO34" s="2"/>
      <c r="DP34" s="2"/>
      <c r="DQ34" s="61"/>
      <c r="DR34" s="13"/>
      <c r="DS34" s="6"/>
      <c r="DT34" s="38"/>
      <c r="DU34" s="1"/>
      <c r="DV34" s="1"/>
      <c r="DW34" s="2"/>
      <c r="DX34" s="2"/>
      <c r="DY34" s="2"/>
      <c r="DZ34" s="2"/>
      <c r="EA34" s="2"/>
      <c r="EB34" s="61"/>
      <c r="EC34" s="13"/>
      <c r="ED34" s="6"/>
      <c r="EE34" s="38"/>
      <c r="EF34" s="1"/>
      <c r="EG34" s="1"/>
      <c r="EH34" s="2"/>
      <c r="EI34" s="2"/>
      <c r="EJ34" s="2"/>
      <c r="EK34" s="2"/>
      <c r="EL34" s="2"/>
      <c r="EM34" s="61"/>
      <c r="EN34" s="13"/>
      <c r="EO34" s="6"/>
      <c r="EP34" s="38"/>
      <c r="EQ34" s="1"/>
      <c r="ER34" s="1"/>
      <c r="ES34" s="2"/>
      <c r="ET34" s="2"/>
      <c r="EU34" s="2"/>
      <c r="EV34" s="2"/>
      <c r="EW34" s="2"/>
      <c r="EX34" s="61"/>
      <c r="EY34" s="13"/>
      <c r="EZ34" s="6"/>
      <c r="FA34" s="38"/>
      <c r="FB34" s="1"/>
      <c r="FC34" s="1"/>
      <c r="FD34" s="2"/>
      <c r="FE34" s="2"/>
      <c r="FF34" s="2"/>
      <c r="FG34" s="2"/>
      <c r="FH34" s="2"/>
      <c r="FI34" s="61"/>
      <c r="FJ34" s="13"/>
      <c r="FK34" s="6"/>
      <c r="FL34" s="38"/>
      <c r="FM34" s="1"/>
      <c r="FN34" s="1"/>
      <c r="FO34" s="2"/>
      <c r="FP34" s="2"/>
      <c r="FQ34" s="2"/>
      <c r="FR34" s="2"/>
      <c r="FS34" s="2"/>
      <c r="FT34" s="61"/>
      <c r="FU34" s="13"/>
      <c r="FV34" s="6"/>
      <c r="FW34" s="38"/>
      <c r="FX34" s="1"/>
      <c r="FY34" s="1"/>
      <c r="FZ34" s="2"/>
      <c r="GA34" s="2"/>
      <c r="GB34" s="2"/>
      <c r="GC34" s="2"/>
      <c r="GD34" s="2"/>
      <c r="GE34" s="61"/>
      <c r="GF34" s="13"/>
      <c r="GG34" s="6"/>
      <c r="GH34" s="38"/>
      <c r="GI34" s="1"/>
      <c r="GJ34" s="1"/>
      <c r="GK34" s="2"/>
      <c r="GL34" s="2"/>
      <c r="GM34" s="2"/>
      <c r="GN34" s="2"/>
      <c r="GO34" s="2"/>
      <c r="GP34" s="61"/>
      <c r="GQ34" s="13"/>
      <c r="GR34" s="6"/>
      <c r="GS34" s="38"/>
      <c r="GT34" s="1"/>
      <c r="GU34" s="1"/>
      <c r="GV34" s="2"/>
      <c r="GW34" s="2"/>
      <c r="GX34" s="2"/>
      <c r="GY34" s="2"/>
      <c r="GZ34" s="2"/>
      <c r="HA34" s="61"/>
      <c r="HB34" s="13"/>
      <c r="HC34" s="6"/>
      <c r="HD34" s="38"/>
      <c r="HE34" s="1"/>
      <c r="HF34" s="1"/>
      <c r="HG34" s="2"/>
      <c r="HH34" s="2"/>
      <c r="HI34" s="2"/>
      <c r="HJ34" s="2"/>
      <c r="HK34" s="2"/>
      <c r="HL34" s="61"/>
      <c r="HM34" s="13"/>
      <c r="HN34" s="6"/>
      <c r="HO34" s="38"/>
      <c r="HP34" s="1"/>
      <c r="HQ34" s="1"/>
      <c r="HR34" s="2"/>
      <c r="HS34" s="2"/>
      <c r="HT34" s="2"/>
      <c r="HU34" s="2"/>
      <c r="HV34" s="2"/>
      <c r="HW34" s="61"/>
      <c r="HX34" s="13"/>
      <c r="HY34" s="6"/>
      <c r="HZ34" s="38"/>
      <c r="IA34" s="1"/>
      <c r="IB34" s="1"/>
      <c r="IC34" s="2"/>
      <c r="ID34" s="2"/>
      <c r="IE34" s="2"/>
      <c r="IF34" s="2"/>
      <c r="IG34" s="2"/>
      <c r="IH34" s="61"/>
      <c r="II34" s="13"/>
      <c r="IJ34" s="6"/>
      <c r="IK34" s="38"/>
      <c r="IL34" s="78"/>
      <c r="IM34"/>
      <c r="IN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</row>
    <row r="35" spans="1:283" s="4" customFormat="1" ht="13.5" hidden="1" thickTop="1" x14ac:dyDescent="0.2">
      <c r="A35" s="33"/>
      <c r="B35" s="81"/>
      <c r="C35" s="82"/>
      <c r="D35" s="83"/>
      <c r="E35" s="83"/>
      <c r="F35" s="84"/>
      <c r="G35" s="85" t="str">
        <f>IF(AND(OR($G$2="Y",$H$2="Y"),I35&lt;5,J35&lt;5),IF(AND(I35=#REF!,J35=#REF!),#REF!+1,1),"")</f>
        <v/>
      </c>
      <c r="H35" s="86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87" t="str">
        <f>IF(ISNA(VLOOKUP(E35,SortLookup!$A$1:$B$5,2,FALSE))," ",VLOOKUP(E35,SortLookup!$A$1:$B$5,2,FALSE))</f>
        <v xml:space="preserve"> </v>
      </c>
      <c r="J35" s="88" t="str">
        <f>IF(ISNA(VLOOKUP(F35,SortLookup!$A$7:$B$11,2,FALSE))," ",VLOOKUP(F35,SortLookup!$A$7:$B$11,2,FALSE))</f>
        <v xml:space="preserve"> </v>
      </c>
      <c r="K35" s="58">
        <f t="shared" si="81"/>
        <v>0</v>
      </c>
      <c r="L35" s="59">
        <f>AB35+AO35+BA35+BL35+BY35+CJ35+CU35+DF35+DQ35+EB35+EM35+EX35+FI35+FT35+GE35+GP35+HA35+HL35+HW35+IH35</f>
        <v>0</v>
      </c>
      <c r="M35" s="36">
        <f>AD35+AQ35+BC35+BN35+CA35+CL35+CW35+DH35+DS35+ED35+EO35+EZ35+FK35+FV35+GG35+GR35+HC35+HN35+HY35+IJ35</f>
        <v>0</v>
      </c>
      <c r="N35" s="37">
        <f t="shared" si="82"/>
        <v>0</v>
      </c>
      <c r="O35" s="60">
        <f>W35+AJ35+AV35+BG35+BT35+CE35+CP35+DA35+DL35+DW35+EH35+ES35+FD35+FO35+FZ35+GK35+GV35+HG35+HR35+IC35</f>
        <v>0</v>
      </c>
      <c r="P35" s="89"/>
      <c r="Q35" s="90"/>
      <c r="R35" s="90"/>
      <c r="S35" s="90"/>
      <c r="T35" s="90"/>
      <c r="U35" s="90"/>
      <c r="V35" s="90"/>
      <c r="W35" s="91"/>
      <c r="X35" s="91"/>
      <c r="Y35" s="91"/>
      <c r="Z35" s="91"/>
      <c r="AA35" s="92"/>
      <c r="AB35" s="40">
        <f t="shared" si="83"/>
        <v>0</v>
      </c>
      <c r="AC35" s="37">
        <f t="shared" si="84"/>
        <v>0</v>
      </c>
      <c r="AD35" s="36">
        <f t="shared" si="85"/>
        <v>0</v>
      </c>
      <c r="AE35" s="93">
        <f t="shared" si="86"/>
        <v>0</v>
      </c>
      <c r="AF35" s="89"/>
      <c r="AG35" s="90"/>
      <c r="AH35" s="90"/>
      <c r="AI35" s="90"/>
      <c r="AJ35" s="91"/>
      <c r="AK35" s="91"/>
      <c r="AL35" s="91"/>
      <c r="AM35" s="91"/>
      <c r="AN35" s="92"/>
      <c r="AO35" s="40">
        <f t="shared" si="87"/>
        <v>0</v>
      </c>
      <c r="AP35" s="37">
        <f t="shared" si="88"/>
        <v>0</v>
      </c>
      <c r="AQ35" s="36">
        <f t="shared" si="89"/>
        <v>0</v>
      </c>
      <c r="AR35" s="93">
        <f t="shared" si="90"/>
        <v>0</v>
      </c>
      <c r="AS35" s="89"/>
      <c r="AT35" s="90"/>
      <c r="AU35" s="90"/>
      <c r="AV35" s="91"/>
      <c r="AW35" s="91"/>
      <c r="AX35" s="91"/>
      <c r="AY35" s="91"/>
      <c r="AZ35" s="92"/>
      <c r="BA35" s="40">
        <f t="shared" si="91"/>
        <v>0</v>
      </c>
      <c r="BB35" s="37">
        <f t="shared" si="92"/>
        <v>0</v>
      </c>
      <c r="BC35" s="36">
        <f t="shared" si="93"/>
        <v>0</v>
      </c>
      <c r="BD35" s="93">
        <f t="shared" si="94"/>
        <v>0</v>
      </c>
      <c r="BE35" s="40"/>
      <c r="BF35" s="128"/>
      <c r="BG35" s="91"/>
      <c r="BH35" s="91"/>
      <c r="BI35" s="91"/>
      <c r="BJ35" s="91"/>
      <c r="BK35" s="92"/>
      <c r="BL35" s="40">
        <f t="shared" si="95"/>
        <v>0</v>
      </c>
      <c r="BM35" s="37">
        <f t="shared" si="96"/>
        <v>0</v>
      </c>
      <c r="BN35" s="36">
        <f t="shared" si="97"/>
        <v>0</v>
      </c>
      <c r="BO35" s="35">
        <f t="shared" si="98"/>
        <v>0</v>
      </c>
      <c r="BP35" s="89"/>
      <c r="BQ35" s="28"/>
      <c r="BR35" s="28"/>
      <c r="BS35" s="28"/>
      <c r="BT35" s="29"/>
      <c r="BU35" s="29"/>
      <c r="BV35" s="29"/>
      <c r="BW35" s="29"/>
      <c r="BX35" s="30"/>
      <c r="BY35" s="27">
        <f t="shared" si="99"/>
        <v>0</v>
      </c>
      <c r="BZ35" s="26">
        <f t="shared" si="100"/>
        <v>0</v>
      </c>
      <c r="CA35" s="32">
        <f t="shared" si="101"/>
        <v>0</v>
      </c>
      <c r="CB35" s="71">
        <f t="shared" si="102"/>
        <v>0</v>
      </c>
      <c r="CC35" s="31"/>
      <c r="CD35" s="28"/>
      <c r="CE35" s="29"/>
      <c r="CF35" s="29"/>
      <c r="CG35" s="29"/>
      <c r="CH35" s="29"/>
      <c r="CI35" s="30"/>
      <c r="CJ35" s="27">
        <f t="shared" si="103"/>
        <v>0</v>
      </c>
      <c r="CK35" s="26">
        <f t="shared" si="104"/>
        <v>0</v>
      </c>
      <c r="CL35" s="23">
        <f t="shared" si="105"/>
        <v>0</v>
      </c>
      <c r="CM35" s="45">
        <f t="shared" si="106"/>
        <v>0</v>
      </c>
      <c r="CN35" s="1"/>
      <c r="CO35" s="1"/>
      <c r="CP35" s="2"/>
      <c r="CQ35" s="2"/>
      <c r="CR35" s="2"/>
      <c r="CS35" s="2"/>
      <c r="CT35" s="2"/>
      <c r="CU35" s="61"/>
      <c r="CV35" s="13"/>
      <c r="CW35" s="6"/>
      <c r="CX35" s="38"/>
      <c r="CY35" s="1"/>
      <c r="CZ35" s="1"/>
      <c r="DA35" s="2"/>
      <c r="DB35" s="2"/>
      <c r="DC35" s="2"/>
      <c r="DD35" s="2"/>
      <c r="DE35" s="2"/>
      <c r="DF35" s="61"/>
      <c r="DG35" s="13"/>
      <c r="DH35" s="6"/>
      <c r="DI35" s="38"/>
      <c r="DJ35" s="1"/>
      <c r="DK35" s="1"/>
      <c r="DL35" s="2"/>
      <c r="DM35" s="2"/>
      <c r="DN35" s="2"/>
      <c r="DO35" s="2"/>
      <c r="DP35" s="2"/>
      <c r="DQ35" s="61"/>
      <c r="DR35" s="13"/>
      <c r="DS35" s="6"/>
      <c r="DT35" s="38"/>
      <c r="DU35" s="1"/>
      <c r="DV35" s="1"/>
      <c r="DW35" s="2"/>
      <c r="DX35" s="2"/>
      <c r="DY35" s="2"/>
      <c r="DZ35" s="2"/>
      <c r="EA35" s="2"/>
      <c r="EB35" s="61"/>
      <c r="EC35" s="13"/>
      <c r="ED35" s="6"/>
      <c r="EE35" s="38"/>
      <c r="EF35" s="1"/>
      <c r="EG35" s="1"/>
      <c r="EH35" s="2"/>
      <c r="EI35" s="2"/>
      <c r="EJ35" s="2"/>
      <c r="EK35" s="2"/>
      <c r="EL35" s="2"/>
      <c r="EM35" s="61"/>
      <c r="EN35" s="13"/>
      <c r="EO35" s="6"/>
      <c r="EP35" s="38"/>
      <c r="EQ35" s="1"/>
      <c r="ER35" s="1"/>
      <c r="ES35" s="2"/>
      <c r="ET35" s="2"/>
      <c r="EU35" s="2"/>
      <c r="EV35" s="2"/>
      <c r="EW35" s="2"/>
      <c r="EX35" s="61"/>
      <c r="EY35" s="13"/>
      <c r="EZ35" s="6"/>
      <c r="FA35" s="38"/>
      <c r="FB35" s="1"/>
      <c r="FC35" s="1"/>
      <c r="FD35" s="2"/>
      <c r="FE35" s="2"/>
      <c r="FF35" s="2"/>
      <c r="FG35" s="2"/>
      <c r="FH35" s="2"/>
      <c r="FI35" s="61"/>
      <c r="FJ35" s="13"/>
      <c r="FK35" s="6"/>
      <c r="FL35" s="38"/>
      <c r="FM35" s="1"/>
      <c r="FN35" s="1"/>
      <c r="FO35" s="2"/>
      <c r="FP35" s="2"/>
      <c r="FQ35" s="2"/>
      <c r="FR35" s="2"/>
      <c r="FS35" s="2"/>
      <c r="FT35" s="61"/>
      <c r="FU35" s="13"/>
      <c r="FV35" s="6"/>
      <c r="FW35" s="38"/>
      <c r="FX35" s="1"/>
      <c r="FY35" s="1"/>
      <c r="FZ35" s="2"/>
      <c r="GA35" s="2"/>
      <c r="GB35" s="2"/>
      <c r="GC35" s="2"/>
      <c r="GD35" s="2"/>
      <c r="GE35" s="61"/>
      <c r="GF35" s="13"/>
      <c r="GG35" s="6"/>
      <c r="GH35" s="38"/>
      <c r="GI35" s="1"/>
      <c r="GJ35" s="1"/>
      <c r="GK35" s="2"/>
      <c r="GL35" s="2"/>
      <c r="GM35" s="2"/>
      <c r="GN35" s="2"/>
      <c r="GO35" s="2"/>
      <c r="GP35" s="61"/>
      <c r="GQ35" s="13"/>
      <c r="GR35" s="6"/>
      <c r="GS35" s="38"/>
      <c r="GT35" s="1"/>
      <c r="GU35" s="1"/>
      <c r="GV35" s="2"/>
      <c r="GW35" s="2"/>
      <c r="GX35" s="2"/>
      <c r="GY35" s="2"/>
      <c r="GZ35" s="2"/>
      <c r="HA35" s="61"/>
      <c r="HB35" s="13"/>
      <c r="HC35" s="6"/>
      <c r="HD35" s="38"/>
      <c r="HE35" s="1"/>
      <c r="HF35" s="1"/>
      <c r="HG35" s="2"/>
      <c r="HH35" s="2"/>
      <c r="HI35" s="2"/>
      <c r="HJ35" s="2"/>
      <c r="HK35" s="2"/>
      <c r="HL35" s="61"/>
      <c r="HM35" s="13"/>
      <c r="HN35" s="6"/>
      <c r="HO35" s="38"/>
      <c r="HP35" s="1"/>
      <c r="HQ35" s="1"/>
      <c r="HR35" s="2"/>
      <c r="HS35" s="2"/>
      <c r="HT35" s="2"/>
      <c r="HU35" s="2"/>
      <c r="HV35" s="2"/>
      <c r="HW35" s="61"/>
      <c r="HX35" s="13"/>
      <c r="HY35" s="6"/>
      <c r="HZ35" s="38"/>
      <c r="IA35" s="1"/>
      <c r="IB35" s="1"/>
      <c r="IC35" s="2"/>
      <c r="ID35" s="2"/>
      <c r="IE35" s="2"/>
      <c r="IF35" s="2"/>
      <c r="IG35" s="2"/>
      <c r="IH35" s="61"/>
      <c r="II35" s="13"/>
      <c r="IJ35" s="6"/>
      <c r="IK35" s="38"/>
      <c r="IL35" s="78"/>
      <c r="IM35"/>
      <c r="IN35"/>
      <c r="IO35"/>
      <c r="IP35"/>
      <c r="IQ35"/>
    </row>
    <row r="36" spans="1:283" s="4" customFormat="1" hidden="1" x14ac:dyDescent="0.2">
      <c r="A36" s="33"/>
      <c r="B36" s="62"/>
      <c r="C36" s="25"/>
      <c r="D36" s="63"/>
      <c r="E36" s="63"/>
      <c r="F36" s="64"/>
      <c r="G36" s="24" t="str">
        <f>IF(AND(OR($G$2="Y",$H$2="Y"),I36&lt;5,J36&lt;5),IF(AND(I36=#REF!,J36=#REF!),#REF!+1,1),"")</f>
        <v/>
      </c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4" t="str">
        <f>IF(ISNA(VLOOKUP(E36,SortLookup!$A$1:$B$5,2,FALSE))," ",VLOOKUP(E36,SortLookup!$A$1:$B$5,2,FALSE))</f>
        <v xml:space="preserve"> </v>
      </c>
      <c r="J36" s="22" t="str">
        <f>IF(ISNA(VLOOKUP(F36,SortLookup!$A$7:$B$11,2,FALSE))," ",VLOOKUP(F36,SortLookup!$A$7:$B$11,2,FALSE))</f>
        <v xml:space="preserve"> </v>
      </c>
      <c r="K36" s="58">
        <f t="shared" si="81"/>
        <v>0</v>
      </c>
      <c r="L36" s="59">
        <f>AB36+AO36+BA36+BL36+BY36+CJ36+CU32+DF32+DQ32+EB32+EM32+EX32+FI32+FT32+GE32+GP32+HA32+HL32+HW32+IH32</f>
        <v>0</v>
      </c>
      <c r="M36" s="36">
        <f>AD36+AQ36+BC36+BN36+CA36+CL36+CW32+DH32+DS32+ED32+EO32+EZ32+FK32+FV32+GG32+GR32+HC32+HN32+HY32+IJ32</f>
        <v>0</v>
      </c>
      <c r="N36" s="37">
        <f t="shared" si="82"/>
        <v>0</v>
      </c>
      <c r="O36" s="60">
        <f>W36+AJ36+AV36+BG36+BT36+CE36+CP32+DA32+DL32+DW32+EH32+ES32+FD32+FO32+FZ32+GK32+GV32+HG32+HR32+IC32</f>
        <v>0</v>
      </c>
      <c r="P36" s="31"/>
      <c r="Q36" s="28"/>
      <c r="R36" s="28"/>
      <c r="S36" s="28"/>
      <c r="T36" s="28"/>
      <c r="U36" s="28"/>
      <c r="V36" s="28"/>
      <c r="W36" s="29"/>
      <c r="X36" s="29"/>
      <c r="Y36" s="29"/>
      <c r="Z36" s="29"/>
      <c r="AA36" s="30"/>
      <c r="AB36" s="27">
        <f t="shared" si="83"/>
        <v>0</v>
      </c>
      <c r="AC36" s="26">
        <f t="shared" si="84"/>
        <v>0</v>
      </c>
      <c r="AD36" s="23">
        <f t="shared" si="85"/>
        <v>0</v>
      </c>
      <c r="AE36" s="45">
        <f t="shared" si="86"/>
        <v>0</v>
      </c>
      <c r="AF36" s="31"/>
      <c r="AG36" s="28"/>
      <c r="AH36" s="28"/>
      <c r="AI36" s="28"/>
      <c r="AJ36" s="29"/>
      <c r="AK36" s="29"/>
      <c r="AL36" s="29"/>
      <c r="AM36" s="29"/>
      <c r="AN36" s="30"/>
      <c r="AO36" s="27">
        <f t="shared" si="87"/>
        <v>0</v>
      </c>
      <c r="AP36" s="26">
        <f t="shared" si="88"/>
        <v>0</v>
      </c>
      <c r="AQ36" s="23">
        <f t="shared" si="89"/>
        <v>0</v>
      </c>
      <c r="AR36" s="45">
        <f t="shared" si="90"/>
        <v>0</v>
      </c>
      <c r="AS36" s="31"/>
      <c r="AT36" s="28"/>
      <c r="AU36" s="28"/>
      <c r="AV36" s="29"/>
      <c r="AW36" s="29"/>
      <c r="AX36" s="29"/>
      <c r="AY36" s="29"/>
      <c r="AZ36" s="30"/>
      <c r="BA36" s="27">
        <f t="shared" si="91"/>
        <v>0</v>
      </c>
      <c r="BB36" s="26">
        <f t="shared" si="92"/>
        <v>0</v>
      </c>
      <c r="BC36" s="23">
        <f t="shared" si="93"/>
        <v>0</v>
      </c>
      <c r="BD36" s="45">
        <f t="shared" si="94"/>
        <v>0</v>
      </c>
      <c r="BE36" s="27"/>
      <c r="BF36" s="43"/>
      <c r="BG36" s="29"/>
      <c r="BH36" s="29"/>
      <c r="BI36" s="29"/>
      <c r="BJ36" s="29"/>
      <c r="BK36" s="30"/>
      <c r="BL36" s="40">
        <f t="shared" si="95"/>
        <v>0</v>
      </c>
      <c r="BM36" s="37">
        <f t="shared" si="96"/>
        <v>0</v>
      </c>
      <c r="BN36" s="36">
        <f t="shared" si="97"/>
        <v>0</v>
      </c>
      <c r="BO36" s="35">
        <f t="shared" si="98"/>
        <v>0</v>
      </c>
      <c r="BP36" s="31"/>
      <c r="BQ36" s="28"/>
      <c r="BR36" s="28"/>
      <c r="BS36" s="28"/>
      <c r="BT36" s="29"/>
      <c r="BU36" s="29"/>
      <c r="BV36" s="29"/>
      <c r="BW36" s="29"/>
      <c r="BX36" s="30"/>
      <c r="BY36" s="27">
        <f t="shared" si="99"/>
        <v>0</v>
      </c>
      <c r="BZ36" s="26">
        <f t="shared" si="100"/>
        <v>0</v>
      </c>
      <c r="CA36" s="32">
        <f t="shared" si="101"/>
        <v>0</v>
      </c>
      <c r="CB36" s="71">
        <f t="shared" si="102"/>
        <v>0</v>
      </c>
      <c r="CC36" s="31"/>
      <c r="CD36" s="28"/>
      <c r="CE36" s="29"/>
      <c r="CF36" s="29"/>
      <c r="CG36" s="29"/>
      <c r="CH36" s="29"/>
      <c r="CI36" s="30"/>
      <c r="CJ36" s="27">
        <f t="shared" si="103"/>
        <v>0</v>
      </c>
      <c r="CK36" s="26">
        <f t="shared" si="104"/>
        <v>0</v>
      </c>
      <c r="CL36" s="23">
        <f t="shared" si="105"/>
        <v>0</v>
      </c>
      <c r="CM36" s="45">
        <f t="shared" si="106"/>
        <v>0</v>
      </c>
      <c r="IL36" s="78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</row>
    <row r="37" spans="1:283" s="4" customFormat="1" hidden="1" x14ac:dyDescent="0.2">
      <c r="A37" s="33"/>
      <c r="B37" s="62"/>
      <c r="C37" s="25"/>
      <c r="D37" s="63"/>
      <c r="E37" s="63"/>
      <c r="F37" s="64"/>
      <c r="G37" s="24" t="str">
        <f>IF(AND(OR($G$2="Y",$H$2="Y"),I37&lt;5,J37&lt;5),IF(AND(I37=#REF!,J37=#REF!),#REF!+1,1),"")</f>
        <v/>
      </c>
      <c r="H37" s="21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4" t="str">
        <f>IF(ISNA(VLOOKUP(E37,SortLookup!$A$1:$B$5,2,FALSE))," ",VLOOKUP(E37,SortLookup!$A$1:$B$5,2,FALSE))</f>
        <v xml:space="preserve"> </v>
      </c>
      <c r="J37" s="22" t="str">
        <f>IF(ISNA(VLOOKUP(F37,SortLookup!$A$7:$B$11,2,FALSE))," ",VLOOKUP(F37,SortLookup!$A$7:$B$11,2,FALSE))</f>
        <v xml:space="preserve"> </v>
      </c>
      <c r="K37" s="58">
        <f t="shared" si="81"/>
        <v>0</v>
      </c>
      <c r="L37" s="59">
        <f>AB37+AO37+BA37+BL37+BY37+CJ37+CU35+DF35+DQ35+EB35+EM35+EX35+FI35+FT35+GE35+GP35+HA35+HL35+HW35+IH35</f>
        <v>0</v>
      </c>
      <c r="M37" s="36">
        <f>AD37+AQ37+BC37+BN37+CA37+CL37+CW35+DH35+DS35+ED35+EO35+EZ35+FK35+FV35+GG35+GR35+HC35+HN35+HY35+IJ35</f>
        <v>0</v>
      </c>
      <c r="N37" s="37">
        <f t="shared" si="82"/>
        <v>0</v>
      </c>
      <c r="O37" s="60">
        <f>W37+AJ37+AV37+BG37+BT37+CE37+CP35+DA35+DL35+DW35+EH35+ES35+FD35+FO35+FZ35+GK35+GV35+HG35+HR35+IC35</f>
        <v>0</v>
      </c>
      <c r="P37" s="31"/>
      <c r="Q37" s="28"/>
      <c r="R37" s="28"/>
      <c r="S37" s="28"/>
      <c r="T37" s="28"/>
      <c r="U37" s="28"/>
      <c r="V37" s="28"/>
      <c r="W37" s="29"/>
      <c r="X37" s="29"/>
      <c r="Y37" s="29"/>
      <c r="Z37" s="29"/>
      <c r="AA37" s="30"/>
      <c r="AB37" s="27">
        <f t="shared" si="83"/>
        <v>0</v>
      </c>
      <c r="AC37" s="26">
        <f t="shared" si="84"/>
        <v>0</v>
      </c>
      <c r="AD37" s="23">
        <f t="shared" si="85"/>
        <v>0</v>
      </c>
      <c r="AE37" s="45">
        <f t="shared" si="86"/>
        <v>0</v>
      </c>
      <c r="AF37" s="31"/>
      <c r="AG37" s="28"/>
      <c r="AH37" s="28"/>
      <c r="AI37" s="28"/>
      <c r="AJ37" s="29"/>
      <c r="AK37" s="29"/>
      <c r="AL37" s="29"/>
      <c r="AM37" s="29"/>
      <c r="AN37" s="30"/>
      <c r="AO37" s="27">
        <f t="shared" si="87"/>
        <v>0</v>
      </c>
      <c r="AP37" s="26">
        <f t="shared" si="88"/>
        <v>0</v>
      </c>
      <c r="AQ37" s="23">
        <f t="shared" si="89"/>
        <v>0</v>
      </c>
      <c r="AR37" s="45">
        <f t="shared" si="90"/>
        <v>0</v>
      </c>
      <c r="AS37" s="31"/>
      <c r="AT37" s="28"/>
      <c r="AU37" s="28"/>
      <c r="AV37" s="29"/>
      <c r="AW37" s="29"/>
      <c r="AX37" s="29"/>
      <c r="AY37" s="29"/>
      <c r="AZ37" s="30"/>
      <c r="BA37" s="27">
        <f t="shared" si="91"/>
        <v>0</v>
      </c>
      <c r="BB37" s="26">
        <f t="shared" si="92"/>
        <v>0</v>
      </c>
      <c r="BC37" s="23">
        <f t="shared" si="93"/>
        <v>0</v>
      </c>
      <c r="BD37" s="45">
        <f t="shared" si="94"/>
        <v>0</v>
      </c>
      <c r="BE37" s="27"/>
      <c r="BF37" s="43"/>
      <c r="BG37" s="29"/>
      <c r="BH37" s="29"/>
      <c r="BI37" s="29"/>
      <c r="BJ37" s="29"/>
      <c r="BK37" s="30"/>
      <c r="BL37" s="40">
        <f t="shared" si="95"/>
        <v>0</v>
      </c>
      <c r="BM37" s="37">
        <f t="shared" si="96"/>
        <v>0</v>
      </c>
      <c r="BN37" s="36">
        <f t="shared" si="97"/>
        <v>0</v>
      </c>
      <c r="BO37" s="35">
        <f t="shared" si="98"/>
        <v>0</v>
      </c>
      <c r="BP37" s="31"/>
      <c r="BQ37" s="28"/>
      <c r="BR37" s="28"/>
      <c r="BS37" s="28"/>
      <c r="BT37" s="29"/>
      <c r="BU37" s="29"/>
      <c r="BV37" s="29"/>
      <c r="BW37" s="29"/>
      <c r="BX37" s="30"/>
      <c r="BY37" s="27">
        <f t="shared" si="99"/>
        <v>0</v>
      </c>
      <c r="BZ37" s="26">
        <f t="shared" si="100"/>
        <v>0</v>
      </c>
      <c r="CA37" s="32">
        <f t="shared" si="101"/>
        <v>0</v>
      </c>
      <c r="CB37" s="71">
        <f t="shared" si="102"/>
        <v>0</v>
      </c>
      <c r="CC37" s="31"/>
      <c r="CD37" s="28"/>
      <c r="CE37" s="29"/>
      <c r="CF37" s="29"/>
      <c r="CG37" s="29"/>
      <c r="CH37" s="29"/>
      <c r="CI37" s="30"/>
      <c r="CJ37" s="27">
        <f t="shared" si="103"/>
        <v>0</v>
      </c>
      <c r="CK37" s="26">
        <f t="shared" si="104"/>
        <v>0</v>
      </c>
      <c r="CL37" s="23">
        <f t="shared" si="105"/>
        <v>0</v>
      </c>
      <c r="CM37" s="45">
        <f t="shared" si="106"/>
        <v>0</v>
      </c>
      <c r="IL37" s="78"/>
    </row>
    <row r="38" spans="1:283" s="75" customFormat="1" hidden="1" x14ac:dyDescent="0.2">
      <c r="A38" s="33"/>
      <c r="B38" s="62"/>
      <c r="C38" s="25"/>
      <c r="D38" s="63"/>
      <c r="E38" s="63"/>
      <c r="F38" s="64"/>
      <c r="G38" s="24" t="str">
        <f>IF(AND(OR($G$2="Y",$H$2="Y"),I38&lt;5,J38&lt;5),IF(AND(I38=#REF!,J38=#REF!),#REF!+1,1),"")</f>
        <v/>
      </c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4" t="str">
        <f>IF(ISNA(VLOOKUP(E38,SortLookup!$A$1:$B$5,2,FALSE))," ",VLOOKUP(E38,SortLookup!$A$1:$B$5,2,FALSE))</f>
        <v xml:space="preserve"> </v>
      </c>
      <c r="J38" s="22" t="str">
        <f>IF(ISNA(VLOOKUP(F38,SortLookup!$A$7:$B$11,2,FALSE))," ",VLOOKUP(F38,SortLookup!$A$7:$B$11,2,FALSE))</f>
        <v xml:space="preserve"> </v>
      </c>
      <c r="K38" s="58">
        <f t="shared" si="81"/>
        <v>0</v>
      </c>
      <c r="L38" s="59">
        <f>AB38+AO38+BA38+BL38+BY38+CJ38+CU38+DF38+DQ38+EB38+EM38+EX38+FI38+FT38+GE38+GP38+HA38+HL38+HW38+IH38</f>
        <v>0</v>
      </c>
      <c r="M38" s="36">
        <f>AD38+AQ38+BC38+BN38+CA38+CL38+CW38+DH38+DS38+ED38+EO38+EZ38+FK38+FV38+GG38+GR38+HC38+HN38+HY38+IJ38</f>
        <v>0</v>
      </c>
      <c r="N38" s="37">
        <f t="shared" si="82"/>
        <v>0</v>
      </c>
      <c r="O38" s="60">
        <f>W38+AJ38+AV38+BG38+BT38+CE38+CP38+DA38+DL38+DW38+EH38+ES38+FD38+FO38+FZ38+GK38+GV38+HG38+HR38+IC38</f>
        <v>0</v>
      </c>
      <c r="P38" s="31"/>
      <c r="Q38" s="28"/>
      <c r="R38" s="28"/>
      <c r="S38" s="28"/>
      <c r="T38" s="28"/>
      <c r="U38" s="28"/>
      <c r="V38" s="28"/>
      <c r="W38" s="29"/>
      <c r="X38" s="29"/>
      <c r="Y38" s="29"/>
      <c r="Z38" s="29"/>
      <c r="AA38" s="30"/>
      <c r="AB38" s="27">
        <f t="shared" si="83"/>
        <v>0</v>
      </c>
      <c r="AC38" s="26">
        <f t="shared" si="84"/>
        <v>0</v>
      </c>
      <c r="AD38" s="23">
        <f t="shared" si="85"/>
        <v>0</v>
      </c>
      <c r="AE38" s="45">
        <f t="shared" si="86"/>
        <v>0</v>
      </c>
      <c r="AF38" s="31"/>
      <c r="AG38" s="28"/>
      <c r="AH38" s="28"/>
      <c r="AI38" s="28"/>
      <c r="AJ38" s="29"/>
      <c r="AK38" s="29"/>
      <c r="AL38" s="29"/>
      <c r="AM38" s="29"/>
      <c r="AN38" s="30"/>
      <c r="AO38" s="27">
        <f t="shared" si="87"/>
        <v>0</v>
      </c>
      <c r="AP38" s="26">
        <f t="shared" si="88"/>
        <v>0</v>
      </c>
      <c r="AQ38" s="23">
        <f t="shared" si="89"/>
        <v>0</v>
      </c>
      <c r="AR38" s="45">
        <f t="shared" si="90"/>
        <v>0</v>
      </c>
      <c r="AS38" s="31"/>
      <c r="AT38" s="28"/>
      <c r="AU38" s="28"/>
      <c r="AV38" s="29"/>
      <c r="AW38" s="29"/>
      <c r="AX38" s="29"/>
      <c r="AY38" s="29"/>
      <c r="AZ38" s="30"/>
      <c r="BA38" s="27">
        <f t="shared" si="91"/>
        <v>0</v>
      </c>
      <c r="BB38" s="26">
        <f t="shared" si="92"/>
        <v>0</v>
      </c>
      <c r="BC38" s="23">
        <f t="shared" si="93"/>
        <v>0</v>
      </c>
      <c r="BD38" s="45">
        <f t="shared" si="94"/>
        <v>0</v>
      </c>
      <c r="BE38" s="27"/>
      <c r="BF38" s="43"/>
      <c r="BG38" s="29"/>
      <c r="BH38" s="29"/>
      <c r="BI38" s="29"/>
      <c r="BJ38" s="29"/>
      <c r="BK38" s="30"/>
      <c r="BL38" s="40">
        <f t="shared" si="95"/>
        <v>0</v>
      </c>
      <c r="BM38" s="37">
        <f t="shared" si="96"/>
        <v>0</v>
      </c>
      <c r="BN38" s="36">
        <f t="shared" si="97"/>
        <v>0</v>
      </c>
      <c r="BO38" s="35">
        <f t="shared" si="98"/>
        <v>0</v>
      </c>
      <c r="BP38" s="31"/>
      <c r="BQ38" s="28"/>
      <c r="BR38" s="28"/>
      <c r="BS38" s="28"/>
      <c r="BT38" s="29"/>
      <c r="BU38" s="29"/>
      <c r="BV38" s="29"/>
      <c r="BW38" s="29"/>
      <c r="BX38" s="30"/>
      <c r="BY38" s="27">
        <f t="shared" si="99"/>
        <v>0</v>
      </c>
      <c r="BZ38" s="26">
        <f t="shared" si="100"/>
        <v>0</v>
      </c>
      <c r="CA38" s="32">
        <f t="shared" si="101"/>
        <v>0</v>
      </c>
      <c r="CB38" s="71">
        <f t="shared" si="102"/>
        <v>0</v>
      </c>
      <c r="CC38" s="31"/>
      <c r="CD38" s="28"/>
      <c r="CE38" s="29"/>
      <c r="CF38" s="29"/>
      <c r="CG38" s="29"/>
      <c r="CH38" s="29"/>
      <c r="CI38" s="30"/>
      <c r="CJ38" s="27">
        <f t="shared" si="103"/>
        <v>0</v>
      </c>
      <c r="CK38" s="26">
        <f t="shared" si="104"/>
        <v>0</v>
      </c>
      <c r="CL38" s="23">
        <f t="shared" si="105"/>
        <v>0</v>
      </c>
      <c r="CM38" s="45">
        <f t="shared" si="106"/>
        <v>0</v>
      </c>
      <c r="CN38" s="183"/>
      <c r="CO38" s="183"/>
      <c r="CP38" s="184"/>
      <c r="CQ38" s="184"/>
      <c r="CR38" s="184"/>
      <c r="CS38" s="184"/>
      <c r="CT38" s="184"/>
      <c r="CU38" s="185"/>
      <c r="CV38" s="186"/>
      <c r="CW38" s="187"/>
      <c r="CX38" s="188"/>
      <c r="CY38" s="183"/>
      <c r="CZ38" s="183"/>
      <c r="DA38" s="184"/>
      <c r="DB38" s="184"/>
      <c r="DC38" s="184"/>
      <c r="DD38" s="184"/>
      <c r="DE38" s="184"/>
      <c r="DF38" s="185"/>
      <c r="DG38" s="186"/>
      <c r="DH38" s="187"/>
      <c r="DI38" s="188"/>
      <c r="DJ38" s="183"/>
      <c r="DK38" s="183"/>
      <c r="DL38" s="184"/>
      <c r="DM38" s="184"/>
      <c r="DN38" s="184"/>
      <c r="DO38" s="184"/>
      <c r="DP38" s="184"/>
      <c r="DQ38" s="185"/>
      <c r="DR38" s="186"/>
      <c r="DS38" s="187"/>
      <c r="DT38" s="188"/>
      <c r="DU38" s="183"/>
      <c r="DV38" s="183"/>
      <c r="DW38" s="184"/>
      <c r="DX38" s="184"/>
      <c r="DY38" s="184"/>
      <c r="DZ38" s="184"/>
      <c r="EA38" s="184"/>
      <c r="EB38" s="185"/>
      <c r="EC38" s="186"/>
      <c r="ED38" s="187"/>
      <c r="EE38" s="188"/>
      <c r="EF38" s="183"/>
      <c r="EG38" s="183"/>
      <c r="EH38" s="184"/>
      <c r="EI38" s="184"/>
      <c r="EJ38" s="184"/>
      <c r="EK38" s="184"/>
      <c r="EL38" s="184"/>
      <c r="EM38" s="185"/>
      <c r="EN38" s="186"/>
      <c r="EO38" s="187"/>
      <c r="EP38" s="188"/>
      <c r="EQ38" s="183"/>
      <c r="ER38" s="183"/>
      <c r="ES38" s="184"/>
      <c r="ET38" s="184"/>
      <c r="EU38" s="184"/>
      <c r="EV38" s="184"/>
      <c r="EW38" s="184"/>
      <c r="EX38" s="185"/>
      <c r="EY38" s="186"/>
      <c r="EZ38" s="187"/>
      <c r="FA38" s="188"/>
      <c r="FB38" s="183"/>
      <c r="FC38" s="183"/>
      <c r="FD38" s="184"/>
      <c r="FE38" s="184"/>
      <c r="FF38" s="184"/>
      <c r="FG38" s="184"/>
      <c r="FH38" s="184"/>
      <c r="FI38" s="185"/>
      <c r="FJ38" s="186"/>
      <c r="FK38" s="187"/>
      <c r="FL38" s="188"/>
      <c r="FM38" s="183"/>
      <c r="FN38" s="183"/>
      <c r="FO38" s="184"/>
      <c r="FP38" s="184"/>
      <c r="FQ38" s="184"/>
      <c r="FR38" s="184"/>
      <c r="FS38" s="184"/>
      <c r="FT38" s="185"/>
      <c r="FU38" s="186"/>
      <c r="FV38" s="187"/>
      <c r="FW38" s="188"/>
      <c r="FX38" s="183"/>
      <c r="FY38" s="183"/>
      <c r="FZ38" s="184"/>
      <c r="GA38" s="184"/>
      <c r="GB38" s="184"/>
      <c r="GC38" s="184"/>
      <c r="GD38" s="184"/>
      <c r="GE38" s="185"/>
      <c r="GF38" s="186"/>
      <c r="GG38" s="187"/>
      <c r="GH38" s="188"/>
      <c r="GI38" s="183"/>
      <c r="GJ38" s="183"/>
      <c r="GK38" s="184"/>
      <c r="GL38" s="184"/>
      <c r="GM38" s="184"/>
      <c r="GN38" s="184"/>
      <c r="GO38" s="184"/>
      <c r="GP38" s="185"/>
      <c r="GQ38" s="186"/>
      <c r="GR38" s="187"/>
      <c r="GS38" s="188"/>
      <c r="GT38" s="183"/>
      <c r="GU38" s="183"/>
      <c r="GV38" s="184"/>
      <c r="GW38" s="184"/>
      <c r="GX38" s="184"/>
      <c r="GY38" s="184"/>
      <c r="GZ38" s="184"/>
      <c r="HA38" s="185"/>
      <c r="HB38" s="186"/>
      <c r="HC38" s="187"/>
      <c r="HD38" s="188"/>
      <c r="HE38" s="183"/>
      <c r="HF38" s="183"/>
      <c r="HG38" s="184"/>
      <c r="HH38" s="184"/>
      <c r="HI38" s="184"/>
      <c r="HJ38" s="184"/>
      <c r="HK38" s="184"/>
      <c r="HL38" s="185"/>
      <c r="HM38" s="186"/>
      <c r="HN38" s="187"/>
      <c r="HO38" s="188"/>
      <c r="HP38" s="183"/>
      <c r="HQ38" s="183"/>
      <c r="HR38" s="184"/>
      <c r="HS38" s="184"/>
      <c r="HT38" s="184"/>
      <c r="HU38" s="184"/>
      <c r="HV38" s="184"/>
      <c r="HW38" s="185"/>
      <c r="HX38" s="186"/>
      <c r="HY38" s="187"/>
      <c r="HZ38" s="188"/>
      <c r="IA38" s="183"/>
      <c r="IB38" s="183"/>
      <c r="IC38" s="184"/>
      <c r="ID38" s="184"/>
      <c r="IE38" s="184"/>
      <c r="IF38" s="184"/>
      <c r="IG38" s="184"/>
      <c r="IH38" s="185"/>
      <c r="II38" s="186"/>
      <c r="IJ38" s="187"/>
      <c r="IK38" s="188"/>
      <c r="IL38" s="78"/>
      <c r="IM38"/>
      <c r="IN38"/>
      <c r="IO38"/>
      <c r="IP38"/>
      <c r="IQ38"/>
      <c r="IR38" s="4"/>
    </row>
    <row r="39" spans="1:283" s="4" customFormat="1" hidden="1" x14ac:dyDescent="0.2">
      <c r="A39" s="33"/>
      <c r="B39" s="81"/>
      <c r="C39" s="82"/>
      <c r="D39" s="83"/>
      <c r="E39" s="83"/>
      <c r="F39" s="84"/>
      <c r="G39" s="85" t="str">
        <f>IF(AND(OR($G$2="Y",$H$2="Y"),I39&lt;5,J39&lt;5),IF(AND(I39=#REF!,J39=#REF!),#REF!+1,1),"")</f>
        <v/>
      </c>
      <c r="H39" s="86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87" t="str">
        <f>IF(ISNA(VLOOKUP(E39,SortLookup!$A$1:$B$5,2,FALSE))," ",VLOOKUP(E39,SortLookup!$A$1:$B$5,2,FALSE))</f>
        <v xml:space="preserve"> </v>
      </c>
      <c r="J39" s="88" t="str">
        <f>IF(ISNA(VLOOKUP(F39,SortLookup!$A$7:$B$11,2,FALSE))," ",VLOOKUP(F39,SortLookup!$A$7:$B$11,2,FALSE))</f>
        <v xml:space="preserve"> </v>
      </c>
      <c r="K39" s="58">
        <f t="shared" si="81"/>
        <v>0</v>
      </c>
      <c r="L39" s="59">
        <f>AB39+AO39+BA39+BL39+BY39+CJ39+CU39+DF39+DQ39+EB39+EM39+EX39+FI39+FT39+GE39+GP39+HA39+HL39+HW39+IH39</f>
        <v>0</v>
      </c>
      <c r="M39" s="36">
        <f>AD39+AQ39+BC39+BN39+CA39+CL39+CW39+DH39+DS39+ED39+EO39+EZ39+FK39+FV39+GG39+GR39+HC39+HN39+HY39+IJ39</f>
        <v>0</v>
      </c>
      <c r="N39" s="37">
        <f t="shared" si="82"/>
        <v>0</v>
      </c>
      <c r="O39" s="60">
        <f>W39+AJ39+AV39+BG39+BT39+CE39+CP39+DA39+DL39+DW39+EH39+ES39+FD39+FO39+FZ39+GK39+GV39+HG39+HR39+IC39</f>
        <v>0</v>
      </c>
      <c r="P39" s="89"/>
      <c r="Q39" s="90"/>
      <c r="R39" s="90"/>
      <c r="S39" s="90"/>
      <c r="T39" s="90"/>
      <c r="U39" s="90"/>
      <c r="V39" s="90"/>
      <c r="W39" s="91"/>
      <c r="X39" s="91"/>
      <c r="Y39" s="91"/>
      <c r="Z39" s="91"/>
      <c r="AA39" s="92"/>
      <c r="AB39" s="40">
        <f t="shared" si="83"/>
        <v>0</v>
      </c>
      <c r="AC39" s="37">
        <f t="shared" si="84"/>
        <v>0</v>
      </c>
      <c r="AD39" s="36">
        <f t="shared" si="85"/>
        <v>0</v>
      </c>
      <c r="AE39" s="93">
        <f t="shared" si="86"/>
        <v>0</v>
      </c>
      <c r="AF39" s="89"/>
      <c r="AG39" s="90"/>
      <c r="AH39" s="90"/>
      <c r="AI39" s="90"/>
      <c r="AJ39" s="91"/>
      <c r="AK39" s="91"/>
      <c r="AL39" s="91"/>
      <c r="AM39" s="91"/>
      <c r="AN39" s="92"/>
      <c r="AO39" s="40">
        <f t="shared" si="87"/>
        <v>0</v>
      </c>
      <c r="AP39" s="37">
        <f t="shared" si="88"/>
        <v>0</v>
      </c>
      <c r="AQ39" s="36">
        <f t="shared" si="89"/>
        <v>0</v>
      </c>
      <c r="AR39" s="93">
        <f t="shared" si="90"/>
        <v>0</v>
      </c>
      <c r="AS39" s="89"/>
      <c r="AT39" s="90"/>
      <c r="AU39" s="90"/>
      <c r="AV39" s="91"/>
      <c r="AW39" s="91"/>
      <c r="AX39" s="91"/>
      <c r="AY39" s="29"/>
      <c r="AZ39" s="30"/>
      <c r="BA39" s="27">
        <f t="shared" si="91"/>
        <v>0</v>
      </c>
      <c r="BB39" s="26">
        <f t="shared" si="92"/>
        <v>0</v>
      </c>
      <c r="BC39" s="23">
        <f t="shared" si="93"/>
        <v>0</v>
      </c>
      <c r="BD39" s="45">
        <f t="shared" si="94"/>
        <v>0</v>
      </c>
      <c r="BE39" s="27"/>
      <c r="BF39" s="43"/>
      <c r="BG39" s="29"/>
      <c r="BH39" s="29"/>
      <c r="BI39" s="29"/>
      <c r="BJ39" s="29"/>
      <c r="BK39" s="30"/>
      <c r="BL39" s="40">
        <f t="shared" si="95"/>
        <v>0</v>
      </c>
      <c r="BM39" s="37">
        <f t="shared" si="96"/>
        <v>0</v>
      </c>
      <c r="BN39" s="36">
        <f t="shared" si="97"/>
        <v>0</v>
      </c>
      <c r="BO39" s="35">
        <f t="shared" si="98"/>
        <v>0</v>
      </c>
      <c r="BP39" s="31"/>
      <c r="BQ39" s="28"/>
      <c r="BR39" s="28"/>
      <c r="BS39" s="28"/>
      <c r="BT39" s="29"/>
      <c r="BU39" s="29"/>
      <c r="BV39" s="29"/>
      <c r="BW39" s="29"/>
      <c r="BX39" s="30"/>
      <c r="BY39" s="27">
        <f t="shared" si="99"/>
        <v>0</v>
      </c>
      <c r="BZ39" s="26">
        <f t="shared" si="100"/>
        <v>0</v>
      </c>
      <c r="CA39" s="32">
        <f t="shared" si="101"/>
        <v>0</v>
      </c>
      <c r="CB39" s="71">
        <f t="shared" si="102"/>
        <v>0</v>
      </c>
      <c r="CC39" s="31"/>
      <c r="CD39" s="28"/>
      <c r="CE39" s="29"/>
      <c r="CF39" s="29"/>
      <c r="CG39" s="29"/>
      <c r="CH39" s="29"/>
      <c r="CI39" s="30"/>
      <c r="CJ39" s="27">
        <f t="shared" si="103"/>
        <v>0</v>
      </c>
      <c r="CK39" s="26">
        <f t="shared" si="104"/>
        <v>0</v>
      </c>
      <c r="CL39" s="23">
        <f t="shared" si="105"/>
        <v>0</v>
      </c>
      <c r="CM39" s="45">
        <f t="shared" si="106"/>
        <v>0</v>
      </c>
      <c r="IL39" s="78"/>
      <c r="IM39"/>
      <c r="IN39"/>
    </row>
    <row r="40" spans="1:283" s="4" customFormat="1" hidden="1" x14ac:dyDescent="0.2">
      <c r="A40" s="33"/>
      <c r="B40" s="62"/>
      <c r="C40" s="25"/>
      <c r="D40" s="63"/>
      <c r="E40" s="63"/>
      <c r="F40" s="64"/>
      <c r="G40" s="24" t="str">
        <f>IF(AND(OR($G$2="Y",$H$2="Y"),I40&lt;5,J40&lt;5),IF(AND(I40=#REF!,J40=#REF!),#REF!+1,1),"")</f>
        <v/>
      </c>
      <c r="H40" s="21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4" t="str">
        <f>IF(ISNA(VLOOKUP(E40,SortLookup!$A$1:$B$5,2,FALSE))," ",VLOOKUP(E40,SortLookup!$A$1:$B$5,2,FALSE))</f>
        <v xml:space="preserve"> </v>
      </c>
      <c r="J40" s="22" t="str">
        <f>IF(ISNA(VLOOKUP(F40,SortLookup!$A$7:$B$11,2,FALSE))," ",VLOOKUP(F40,SortLookup!$A$7:$B$11,2,FALSE))</f>
        <v xml:space="preserve"> </v>
      </c>
      <c r="K40" s="58">
        <f t="shared" si="81"/>
        <v>0</v>
      </c>
      <c r="L40" s="59">
        <f>AB40+AO40+BA40+BL40+BY40+CJ40+CU39+DF39+DQ39+EB39+EM39+EX39+FI39+FT39+GE39+GP39+HA39+HL39+HW39+IH39</f>
        <v>0</v>
      </c>
      <c r="M40" s="36">
        <f>AD40+AQ40+BC40+BN40+CA40+CL40+CW39+DH39+DS39+ED39+EO39+EZ39+FK39+FV39+GG39+GR39+HC39+HN39+HY39+IJ39</f>
        <v>0</v>
      </c>
      <c r="N40" s="37">
        <f t="shared" si="82"/>
        <v>0</v>
      </c>
      <c r="O40" s="60">
        <f>W40+AJ40+AV40+BG40+BT40+CE40+CP39+DA39+DL39+DW39+EH39+ES39+FD39+FO39+FZ39+GK39+GV39+HG39+HR39+IC39</f>
        <v>0</v>
      </c>
      <c r="P40" s="31"/>
      <c r="Q40" s="28"/>
      <c r="R40" s="28"/>
      <c r="S40" s="28"/>
      <c r="T40" s="28"/>
      <c r="U40" s="28"/>
      <c r="V40" s="28"/>
      <c r="W40" s="29"/>
      <c r="X40" s="29"/>
      <c r="Y40" s="29"/>
      <c r="Z40" s="29"/>
      <c r="AA40" s="30"/>
      <c r="AB40" s="27">
        <f t="shared" si="83"/>
        <v>0</v>
      </c>
      <c r="AC40" s="26">
        <f t="shared" si="84"/>
        <v>0</v>
      </c>
      <c r="AD40" s="23">
        <f t="shared" si="85"/>
        <v>0</v>
      </c>
      <c r="AE40" s="45">
        <f t="shared" si="86"/>
        <v>0</v>
      </c>
      <c r="AF40" s="31"/>
      <c r="AG40" s="28"/>
      <c r="AH40" s="28"/>
      <c r="AI40" s="28"/>
      <c r="AJ40" s="29"/>
      <c r="AK40" s="29"/>
      <c r="AL40" s="29"/>
      <c r="AM40" s="29"/>
      <c r="AN40" s="30"/>
      <c r="AO40" s="27">
        <f t="shared" si="87"/>
        <v>0</v>
      </c>
      <c r="AP40" s="26">
        <f t="shared" si="88"/>
        <v>0</v>
      </c>
      <c r="AQ40" s="23">
        <f t="shared" si="89"/>
        <v>0</v>
      </c>
      <c r="AR40" s="45">
        <f t="shared" si="90"/>
        <v>0</v>
      </c>
      <c r="AS40" s="31"/>
      <c r="AT40" s="28"/>
      <c r="AU40" s="28"/>
      <c r="AV40" s="29"/>
      <c r="AW40" s="29"/>
      <c r="AX40" s="29"/>
      <c r="AY40" s="29"/>
      <c r="AZ40" s="30"/>
      <c r="BA40" s="27">
        <f t="shared" si="91"/>
        <v>0</v>
      </c>
      <c r="BB40" s="26">
        <f t="shared" si="92"/>
        <v>0</v>
      </c>
      <c r="BC40" s="23">
        <f t="shared" si="93"/>
        <v>0</v>
      </c>
      <c r="BD40" s="45">
        <f t="shared" si="94"/>
        <v>0</v>
      </c>
      <c r="BE40" s="27"/>
      <c r="BF40" s="43"/>
      <c r="BG40" s="29"/>
      <c r="BH40" s="29"/>
      <c r="BI40" s="29"/>
      <c r="BJ40" s="29"/>
      <c r="BK40" s="30"/>
      <c r="BL40" s="40">
        <f t="shared" si="95"/>
        <v>0</v>
      </c>
      <c r="BM40" s="37">
        <f t="shared" si="96"/>
        <v>0</v>
      </c>
      <c r="BN40" s="36">
        <f t="shared" si="97"/>
        <v>0</v>
      </c>
      <c r="BO40" s="35">
        <f t="shared" si="98"/>
        <v>0</v>
      </c>
      <c r="BP40" s="31"/>
      <c r="BQ40" s="28"/>
      <c r="BR40" s="28"/>
      <c r="BS40" s="28"/>
      <c r="BT40" s="29"/>
      <c r="BU40" s="29"/>
      <c r="BV40" s="29"/>
      <c r="BW40" s="29"/>
      <c r="BX40" s="30"/>
      <c r="BY40" s="27">
        <f t="shared" si="99"/>
        <v>0</v>
      </c>
      <c r="BZ40" s="26">
        <f t="shared" si="100"/>
        <v>0</v>
      </c>
      <c r="CA40" s="32">
        <f t="shared" si="101"/>
        <v>0</v>
      </c>
      <c r="CB40" s="71">
        <f t="shared" si="102"/>
        <v>0</v>
      </c>
      <c r="CC40" s="31"/>
      <c r="CD40" s="28"/>
      <c r="CE40" s="29"/>
      <c r="CF40" s="29"/>
      <c r="CG40" s="29"/>
      <c r="CH40" s="29"/>
      <c r="CI40" s="30"/>
      <c r="CJ40" s="27">
        <f t="shared" si="103"/>
        <v>0</v>
      </c>
      <c r="CK40" s="26">
        <f t="shared" si="104"/>
        <v>0</v>
      </c>
      <c r="CL40" s="23">
        <f t="shared" si="105"/>
        <v>0</v>
      </c>
      <c r="CM40" s="45">
        <f t="shared" si="106"/>
        <v>0</v>
      </c>
      <c r="IL40" s="78"/>
      <c r="IM40"/>
      <c r="IN40"/>
      <c r="IQ40"/>
      <c r="IR40"/>
    </row>
    <row r="41" spans="1:283" s="4" customFormat="1" hidden="1" x14ac:dyDescent="0.2">
      <c r="A41" s="33"/>
      <c r="B41" s="62"/>
      <c r="C41" s="25"/>
      <c r="D41" s="63"/>
      <c r="E41" s="63"/>
      <c r="F41" s="64"/>
      <c r="G41" s="24" t="str">
        <f>IF(AND(OR($G$2="Y",$H$2="Y"),I41&lt;5,J41&lt;5),IF(AND(I41=#REF!,J41=#REF!),#REF!+1,1),"")</f>
        <v/>
      </c>
      <c r="H41" s="21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4" t="str">
        <f>IF(ISNA(VLOOKUP(E41,SortLookup!$A$1:$B$5,2,FALSE))," ",VLOOKUP(E41,SortLookup!$A$1:$B$5,2,FALSE))</f>
        <v xml:space="preserve"> </v>
      </c>
      <c r="J41" s="22" t="str">
        <f>IF(ISNA(VLOOKUP(F41,SortLookup!$A$7:$B$11,2,FALSE))," ",VLOOKUP(F41,SortLookup!$A$7:$B$11,2,FALSE))</f>
        <v xml:space="preserve"> </v>
      </c>
      <c r="K41" s="58">
        <f t="shared" si="81"/>
        <v>0</v>
      </c>
      <c r="L41" s="59">
        <f>AB41+AO41+BA41+BL41+BY41+CJ41+CU40+DF40+DQ40+EB40+EM40+EX40+FI40+FT40+GE40+GP40+HA40+HL40+HW40+IH40</f>
        <v>0</v>
      </c>
      <c r="M41" s="36">
        <f>AD41+AQ41+BC41+BN41+CA41+CL41+CW40+DH40+DS40+ED40+EO40+EZ40+FK40+FV40+GG40+GR40+HC40+HN40+HY40+IJ40</f>
        <v>0</v>
      </c>
      <c r="N41" s="37">
        <f t="shared" si="82"/>
        <v>0</v>
      </c>
      <c r="O41" s="60">
        <f>W41+AJ41+AV41+BG41+BT41+CE41+CP40+DA40+DL40+DW40+EH40+ES40+FD40+FO40+FZ40+GK40+GV40+HG40+HR40+IC40</f>
        <v>0</v>
      </c>
      <c r="P41" s="31"/>
      <c r="Q41" s="28"/>
      <c r="R41" s="28"/>
      <c r="S41" s="28"/>
      <c r="T41" s="28"/>
      <c r="U41" s="28"/>
      <c r="V41" s="28"/>
      <c r="W41" s="29"/>
      <c r="X41" s="29"/>
      <c r="Y41" s="29"/>
      <c r="Z41" s="29"/>
      <c r="AA41" s="30"/>
      <c r="AB41" s="27">
        <f t="shared" si="83"/>
        <v>0</v>
      </c>
      <c r="AC41" s="26">
        <f t="shared" si="84"/>
        <v>0</v>
      </c>
      <c r="AD41" s="23">
        <f t="shared" si="85"/>
        <v>0</v>
      </c>
      <c r="AE41" s="45">
        <f t="shared" si="86"/>
        <v>0</v>
      </c>
      <c r="AF41" s="31"/>
      <c r="AG41" s="28"/>
      <c r="AH41" s="28"/>
      <c r="AI41" s="28"/>
      <c r="AJ41" s="29"/>
      <c r="AK41" s="29"/>
      <c r="AL41" s="29"/>
      <c r="AM41" s="29"/>
      <c r="AN41" s="30"/>
      <c r="AO41" s="27">
        <f t="shared" si="87"/>
        <v>0</v>
      </c>
      <c r="AP41" s="26">
        <f t="shared" si="88"/>
        <v>0</v>
      </c>
      <c r="AQ41" s="23">
        <f t="shared" si="89"/>
        <v>0</v>
      </c>
      <c r="AR41" s="45">
        <f t="shared" si="90"/>
        <v>0</v>
      </c>
      <c r="AS41" s="31"/>
      <c r="AT41" s="28"/>
      <c r="AU41" s="28"/>
      <c r="AV41" s="29"/>
      <c r="AW41" s="29"/>
      <c r="AX41" s="29"/>
      <c r="AY41" s="29"/>
      <c r="AZ41" s="30"/>
      <c r="BA41" s="27">
        <f t="shared" si="91"/>
        <v>0</v>
      </c>
      <c r="BB41" s="26">
        <f t="shared" si="92"/>
        <v>0</v>
      </c>
      <c r="BC41" s="23">
        <f t="shared" si="93"/>
        <v>0</v>
      </c>
      <c r="BD41" s="45">
        <f t="shared" si="94"/>
        <v>0</v>
      </c>
      <c r="BE41" s="27"/>
      <c r="BF41" s="43"/>
      <c r="BG41" s="29"/>
      <c r="BH41" s="29"/>
      <c r="BI41" s="29"/>
      <c r="BJ41" s="29"/>
      <c r="BK41" s="30"/>
      <c r="BL41" s="40">
        <f t="shared" si="95"/>
        <v>0</v>
      </c>
      <c r="BM41" s="37">
        <f t="shared" si="96"/>
        <v>0</v>
      </c>
      <c r="BN41" s="36">
        <f t="shared" si="97"/>
        <v>0</v>
      </c>
      <c r="BO41" s="35">
        <f t="shared" si="98"/>
        <v>0</v>
      </c>
      <c r="BP41" s="31"/>
      <c r="BQ41" s="28"/>
      <c r="BR41" s="28"/>
      <c r="BS41" s="28"/>
      <c r="BT41" s="29"/>
      <c r="BU41" s="29"/>
      <c r="BV41" s="29"/>
      <c r="BW41" s="29"/>
      <c r="BX41" s="30"/>
      <c r="BY41" s="27">
        <f t="shared" si="99"/>
        <v>0</v>
      </c>
      <c r="BZ41" s="26">
        <f t="shared" si="100"/>
        <v>0</v>
      </c>
      <c r="CA41" s="32">
        <f t="shared" si="101"/>
        <v>0</v>
      </c>
      <c r="CB41" s="71">
        <f t="shared" si="102"/>
        <v>0</v>
      </c>
      <c r="CC41" s="31"/>
      <c r="CD41" s="28"/>
      <c r="CE41" s="29"/>
      <c r="CF41" s="29"/>
      <c r="CG41" s="29"/>
      <c r="CH41" s="29"/>
      <c r="CI41" s="30"/>
      <c r="CJ41" s="27">
        <f t="shared" si="103"/>
        <v>0</v>
      </c>
      <c r="CK41" s="26">
        <f t="shared" si="104"/>
        <v>0</v>
      </c>
      <c r="CL41" s="23">
        <f t="shared" si="105"/>
        <v>0</v>
      </c>
      <c r="CM41" s="45">
        <f t="shared" si="106"/>
        <v>0</v>
      </c>
      <c r="IL41" s="78"/>
    </row>
    <row r="42" spans="1:283" s="4" customFormat="1" hidden="1" x14ac:dyDescent="0.2">
      <c r="A42" s="33"/>
      <c r="B42" s="62"/>
      <c r="C42" s="25"/>
      <c r="D42" s="63"/>
      <c r="E42" s="63"/>
      <c r="F42" s="64"/>
      <c r="G42" s="24" t="str">
        <f>IF(AND(OR($G$2="Y",$H$2="Y"),I42&lt;5,J42&lt;5),IF(AND(I42=#REF!,J42=#REF!),#REF!+1,1),"")</f>
        <v/>
      </c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4" t="str">
        <f>IF(ISNA(VLOOKUP(E42,SortLookup!$A$1:$B$5,2,FALSE))," ",VLOOKUP(E42,SortLookup!$A$1:$B$5,2,FALSE))</f>
        <v xml:space="preserve"> </v>
      </c>
      <c r="J42" s="22" t="str">
        <f>IF(ISNA(VLOOKUP(F42,SortLookup!$A$7:$B$11,2,FALSE))," ",VLOOKUP(F42,SortLookup!$A$7:$B$11,2,FALSE))</f>
        <v xml:space="preserve"> </v>
      </c>
      <c r="K42" s="58">
        <f t="shared" si="81"/>
        <v>0</v>
      </c>
      <c r="L42" s="59">
        <f>AB42+AO42+BA42+BL42+BY42+CJ42+CU41+DF41+DQ41+EB41+EM41+EX41+FI41+FT41+GE41+GP41+HA41+HL41+HW41+IH41</f>
        <v>0</v>
      </c>
      <c r="M42" s="36">
        <f>AD42+AQ42+BC42+BN42+CA42+CL42+CW41+DH41+DS41+ED41+EO41+EZ41+FK41+FV41+GG41+GR41+HC41+HN41+HY41+IJ41</f>
        <v>0</v>
      </c>
      <c r="N42" s="37">
        <f t="shared" si="82"/>
        <v>0</v>
      </c>
      <c r="O42" s="60">
        <f>W42+AJ42+AV42+BG42+BT42+CE42+CP41+DA41+DL41+DW41+EH41+ES41+FD41+FO41+FZ41+GK41+GV41+HG41+HR41+IC41</f>
        <v>0</v>
      </c>
      <c r="P42" s="31"/>
      <c r="Q42" s="28"/>
      <c r="R42" s="28"/>
      <c r="S42" s="28"/>
      <c r="T42" s="28"/>
      <c r="U42" s="28"/>
      <c r="V42" s="28"/>
      <c r="W42" s="29"/>
      <c r="X42" s="29"/>
      <c r="Y42" s="29"/>
      <c r="Z42" s="29"/>
      <c r="AA42" s="30"/>
      <c r="AB42" s="27">
        <f t="shared" si="83"/>
        <v>0</v>
      </c>
      <c r="AC42" s="26">
        <f t="shared" si="84"/>
        <v>0</v>
      </c>
      <c r="AD42" s="23">
        <f t="shared" si="85"/>
        <v>0</v>
      </c>
      <c r="AE42" s="45">
        <f t="shared" si="86"/>
        <v>0</v>
      </c>
      <c r="AF42" s="31"/>
      <c r="AG42" s="28"/>
      <c r="AH42" s="28"/>
      <c r="AI42" s="28"/>
      <c r="AJ42" s="29"/>
      <c r="AK42" s="29"/>
      <c r="AL42" s="29"/>
      <c r="AM42" s="29"/>
      <c r="AN42" s="30"/>
      <c r="AO42" s="27">
        <f t="shared" si="87"/>
        <v>0</v>
      </c>
      <c r="AP42" s="26">
        <f t="shared" si="88"/>
        <v>0</v>
      </c>
      <c r="AQ42" s="23">
        <f t="shared" si="89"/>
        <v>0</v>
      </c>
      <c r="AR42" s="45">
        <f t="shared" si="90"/>
        <v>0</v>
      </c>
      <c r="AS42" s="31"/>
      <c r="AT42" s="28"/>
      <c r="AU42" s="28"/>
      <c r="AV42" s="29"/>
      <c r="AW42" s="29"/>
      <c r="AX42" s="29"/>
      <c r="AY42" s="29"/>
      <c r="AZ42" s="30"/>
      <c r="BA42" s="27">
        <f t="shared" si="91"/>
        <v>0</v>
      </c>
      <c r="BB42" s="26">
        <f t="shared" si="92"/>
        <v>0</v>
      </c>
      <c r="BC42" s="23">
        <f t="shared" si="93"/>
        <v>0</v>
      </c>
      <c r="BD42" s="45">
        <f t="shared" si="94"/>
        <v>0</v>
      </c>
      <c r="BE42" s="27"/>
      <c r="BF42" s="43"/>
      <c r="BG42" s="29"/>
      <c r="BH42" s="29"/>
      <c r="BI42" s="29"/>
      <c r="BJ42" s="29"/>
      <c r="BK42" s="30"/>
      <c r="BL42" s="40">
        <f t="shared" si="95"/>
        <v>0</v>
      </c>
      <c r="BM42" s="37">
        <f t="shared" si="96"/>
        <v>0</v>
      </c>
      <c r="BN42" s="36">
        <f t="shared" si="97"/>
        <v>0</v>
      </c>
      <c r="BO42" s="35">
        <f t="shared" si="98"/>
        <v>0</v>
      </c>
      <c r="BP42" s="31"/>
      <c r="BQ42" s="28"/>
      <c r="BR42" s="28"/>
      <c r="BS42" s="28"/>
      <c r="BT42" s="29"/>
      <c r="BU42" s="29"/>
      <c r="BV42" s="29"/>
      <c r="BW42" s="29"/>
      <c r="BX42" s="30"/>
      <c r="BY42" s="27">
        <f t="shared" si="99"/>
        <v>0</v>
      </c>
      <c r="BZ42" s="26">
        <f t="shared" si="100"/>
        <v>0</v>
      </c>
      <c r="CA42" s="32">
        <f t="shared" si="101"/>
        <v>0</v>
      </c>
      <c r="CB42" s="71">
        <f t="shared" si="102"/>
        <v>0</v>
      </c>
      <c r="CC42" s="31"/>
      <c r="CD42" s="28"/>
      <c r="CE42" s="29"/>
      <c r="CF42" s="29"/>
      <c r="CG42" s="29"/>
      <c r="CH42" s="29"/>
      <c r="CI42" s="30"/>
      <c r="CJ42" s="27">
        <f t="shared" si="103"/>
        <v>0</v>
      </c>
      <c r="CK42" s="26">
        <f t="shared" si="104"/>
        <v>0</v>
      </c>
      <c r="CL42" s="23">
        <f t="shared" si="105"/>
        <v>0</v>
      </c>
      <c r="CM42" s="45">
        <f t="shared" si="106"/>
        <v>0</v>
      </c>
      <c r="IL42" s="78"/>
      <c r="IO42"/>
      <c r="IP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</row>
    <row r="43" spans="1:283" s="4" customFormat="1" hidden="1" x14ac:dyDescent="0.2">
      <c r="A43" s="33"/>
      <c r="B43" s="62"/>
      <c r="C43" s="25"/>
      <c r="D43" s="63"/>
      <c r="E43" s="63"/>
      <c r="F43" s="64"/>
      <c r="G43" s="24" t="str">
        <f>IF(AND(OR($G$2="Y",$H$2="Y"),I43&lt;5,J43&lt;5),IF(AND(I43=#REF!,J43=#REF!),#REF!+1,1),"")</f>
        <v/>
      </c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4" t="str">
        <f>IF(ISNA(VLOOKUP(E43,SortLookup!$A$1:$B$5,2,FALSE))," ",VLOOKUP(E43,SortLookup!$A$1:$B$5,2,FALSE))</f>
        <v xml:space="preserve"> </v>
      </c>
      <c r="J43" s="22" t="str">
        <f>IF(ISNA(VLOOKUP(F43,SortLookup!$A$7:$B$11,2,FALSE))," ",VLOOKUP(F43,SortLookup!$A$7:$B$11,2,FALSE))</f>
        <v xml:space="preserve"> </v>
      </c>
      <c r="K43" s="58">
        <f t="shared" si="81"/>
        <v>0</v>
      </c>
      <c r="L43" s="59">
        <f>AB43+AO43+BA43+BL43+BY43+CJ43+CU43+DF43+DQ43+EB43+EM43+EX43+FI43+FT43+GE43+GP43+HA43+HL43+HW43+IH43</f>
        <v>0</v>
      </c>
      <c r="M43" s="36">
        <f>AD43+AQ43+BC43+BN43+CA43+CL43+CW43+DH43+DS43+ED43+EO43+EZ43+FK43+FV43+GG43+GR43+HC43+HN43+HY43+IJ43</f>
        <v>0</v>
      </c>
      <c r="N43" s="37">
        <f t="shared" si="82"/>
        <v>0</v>
      </c>
      <c r="O43" s="60">
        <f>W43+AJ43+AV43+BG43+BT43+CE43+CP43+DA43+DL43+DW43+EH43+ES43+FD43+FO43+FZ43+GK43+GV43+HG43+HR43+IC43</f>
        <v>0</v>
      </c>
      <c r="P43" s="31"/>
      <c r="Q43" s="28"/>
      <c r="R43" s="28"/>
      <c r="S43" s="28"/>
      <c r="T43" s="28"/>
      <c r="U43" s="28"/>
      <c r="V43" s="28"/>
      <c r="W43" s="29"/>
      <c r="X43" s="29"/>
      <c r="Y43" s="29"/>
      <c r="Z43" s="29"/>
      <c r="AA43" s="30"/>
      <c r="AB43" s="27">
        <f t="shared" si="83"/>
        <v>0</v>
      </c>
      <c r="AC43" s="26">
        <f t="shared" si="84"/>
        <v>0</v>
      </c>
      <c r="AD43" s="23">
        <f t="shared" si="85"/>
        <v>0</v>
      </c>
      <c r="AE43" s="45">
        <f t="shared" si="86"/>
        <v>0</v>
      </c>
      <c r="AF43" s="31"/>
      <c r="AG43" s="28"/>
      <c r="AH43" s="28"/>
      <c r="AI43" s="28"/>
      <c r="AJ43" s="29"/>
      <c r="AK43" s="29"/>
      <c r="AL43" s="29"/>
      <c r="AM43" s="29"/>
      <c r="AN43" s="30"/>
      <c r="AO43" s="27">
        <f t="shared" si="87"/>
        <v>0</v>
      </c>
      <c r="AP43" s="26">
        <f t="shared" si="88"/>
        <v>0</v>
      </c>
      <c r="AQ43" s="23">
        <f t="shared" si="89"/>
        <v>0</v>
      </c>
      <c r="AR43" s="45">
        <f t="shared" si="90"/>
        <v>0</v>
      </c>
      <c r="AS43" s="31"/>
      <c r="AT43" s="28"/>
      <c r="AU43" s="28"/>
      <c r="AV43" s="29"/>
      <c r="AW43" s="29"/>
      <c r="AX43" s="29"/>
      <c r="AY43" s="29"/>
      <c r="AZ43" s="30"/>
      <c r="BA43" s="27">
        <f t="shared" si="91"/>
        <v>0</v>
      </c>
      <c r="BB43" s="26">
        <f t="shared" si="92"/>
        <v>0</v>
      </c>
      <c r="BC43" s="23">
        <f t="shared" si="93"/>
        <v>0</v>
      </c>
      <c r="BD43" s="45">
        <f t="shared" si="94"/>
        <v>0</v>
      </c>
      <c r="BE43" s="27"/>
      <c r="BF43" s="43"/>
      <c r="BG43" s="29"/>
      <c r="BH43" s="29"/>
      <c r="BI43" s="29"/>
      <c r="BJ43" s="29"/>
      <c r="BK43" s="30"/>
      <c r="BL43" s="40">
        <f t="shared" si="95"/>
        <v>0</v>
      </c>
      <c r="BM43" s="37">
        <f t="shared" si="96"/>
        <v>0</v>
      </c>
      <c r="BN43" s="36">
        <f t="shared" si="97"/>
        <v>0</v>
      </c>
      <c r="BO43" s="35">
        <f t="shared" si="98"/>
        <v>0</v>
      </c>
      <c r="BP43" s="31"/>
      <c r="BQ43" s="28"/>
      <c r="BR43" s="28"/>
      <c r="BS43" s="28"/>
      <c r="BT43" s="29"/>
      <c r="BU43" s="29"/>
      <c r="BV43" s="29"/>
      <c r="BW43" s="29"/>
      <c r="BX43" s="30"/>
      <c r="BY43" s="27">
        <f t="shared" si="99"/>
        <v>0</v>
      </c>
      <c r="BZ43" s="26">
        <f t="shared" si="100"/>
        <v>0</v>
      </c>
      <c r="CA43" s="32">
        <f t="shared" si="101"/>
        <v>0</v>
      </c>
      <c r="CB43" s="71">
        <f t="shared" si="102"/>
        <v>0</v>
      </c>
      <c r="CC43" s="31"/>
      <c r="CD43" s="28"/>
      <c r="CE43" s="29"/>
      <c r="CF43" s="29"/>
      <c r="CG43" s="29"/>
      <c r="CH43" s="29"/>
      <c r="CI43" s="30"/>
      <c r="CJ43" s="27">
        <f t="shared" si="103"/>
        <v>0</v>
      </c>
      <c r="CK43" s="26">
        <f t="shared" si="104"/>
        <v>0</v>
      </c>
      <c r="CL43" s="23">
        <f t="shared" si="105"/>
        <v>0</v>
      </c>
      <c r="CM43" s="45">
        <f t="shared" si="106"/>
        <v>0</v>
      </c>
      <c r="CN43" s="1"/>
      <c r="CO43" s="1"/>
      <c r="CP43" s="2"/>
      <c r="CQ43" s="2"/>
      <c r="CR43" s="2"/>
      <c r="CS43" s="2"/>
      <c r="CT43" s="2"/>
      <c r="CU43" s="61"/>
      <c r="CV43" s="13"/>
      <c r="CW43" s="6"/>
      <c r="CX43" s="38"/>
      <c r="CY43" s="1"/>
      <c r="CZ43" s="1"/>
      <c r="DA43" s="2"/>
      <c r="DB43" s="2"/>
      <c r="DC43" s="2"/>
      <c r="DD43" s="2"/>
      <c r="DE43" s="2"/>
      <c r="DF43" s="61"/>
      <c r="DG43" s="13"/>
      <c r="DH43" s="6"/>
      <c r="DI43" s="38"/>
      <c r="DJ43" s="1"/>
      <c r="DK43" s="1"/>
      <c r="DL43" s="2"/>
      <c r="DM43" s="2"/>
      <c r="DN43" s="2"/>
      <c r="DO43" s="2"/>
      <c r="DP43" s="2"/>
      <c r="DQ43" s="61"/>
      <c r="DR43" s="13"/>
      <c r="DS43" s="6"/>
      <c r="DT43" s="38"/>
      <c r="DU43" s="1"/>
      <c r="DV43" s="1"/>
      <c r="DW43" s="2"/>
      <c r="DX43" s="2"/>
      <c r="DY43" s="2"/>
      <c r="DZ43" s="2"/>
      <c r="EA43" s="2"/>
      <c r="EB43" s="61"/>
      <c r="EC43" s="13"/>
      <c r="ED43" s="6"/>
      <c r="EE43" s="38"/>
      <c r="EF43" s="1"/>
      <c r="EG43" s="1"/>
      <c r="EH43" s="2"/>
      <c r="EI43" s="2"/>
      <c r="EJ43" s="2"/>
      <c r="EK43" s="2"/>
      <c r="EL43" s="2"/>
      <c r="EM43" s="61"/>
      <c r="EN43" s="13"/>
      <c r="EO43" s="6"/>
      <c r="EP43" s="38"/>
      <c r="EQ43" s="1"/>
      <c r="ER43" s="1"/>
      <c r="ES43" s="2"/>
      <c r="ET43" s="2"/>
      <c r="EU43" s="2"/>
      <c r="EV43" s="2"/>
      <c r="EW43" s="2"/>
      <c r="EX43" s="61"/>
      <c r="EY43" s="13"/>
      <c r="EZ43" s="6"/>
      <c r="FA43" s="38"/>
      <c r="FB43" s="1"/>
      <c r="FC43" s="1"/>
      <c r="FD43" s="2"/>
      <c r="FE43" s="2"/>
      <c r="FF43" s="2"/>
      <c r="FG43" s="2"/>
      <c r="FH43" s="2"/>
      <c r="FI43" s="61"/>
      <c r="FJ43" s="13"/>
      <c r="FK43" s="6"/>
      <c r="FL43" s="38"/>
      <c r="FM43" s="1"/>
      <c r="FN43" s="1"/>
      <c r="FO43" s="2"/>
      <c r="FP43" s="2"/>
      <c r="FQ43" s="2"/>
      <c r="FR43" s="2"/>
      <c r="FS43" s="2"/>
      <c r="FT43" s="61"/>
      <c r="FU43" s="13"/>
      <c r="FV43" s="6"/>
      <c r="FW43" s="38"/>
      <c r="FX43" s="1"/>
      <c r="FY43" s="1"/>
      <c r="FZ43" s="2"/>
      <c r="GA43" s="2"/>
      <c r="GB43" s="2"/>
      <c r="GC43" s="2"/>
      <c r="GD43" s="2"/>
      <c r="GE43" s="61"/>
      <c r="GF43" s="13"/>
      <c r="GG43" s="6"/>
      <c r="GH43" s="38"/>
      <c r="GI43" s="1"/>
      <c r="GJ43" s="1"/>
      <c r="GK43" s="2"/>
      <c r="GL43" s="2"/>
      <c r="GM43" s="2"/>
      <c r="GN43" s="2"/>
      <c r="GO43" s="2"/>
      <c r="GP43" s="61"/>
      <c r="GQ43" s="13"/>
      <c r="GR43" s="6"/>
      <c r="GS43" s="38"/>
      <c r="GT43" s="1"/>
      <c r="GU43" s="1"/>
      <c r="GV43" s="2"/>
      <c r="GW43" s="2"/>
      <c r="GX43" s="2"/>
      <c r="GY43" s="2"/>
      <c r="GZ43" s="2"/>
      <c r="HA43" s="61"/>
      <c r="HB43" s="13"/>
      <c r="HC43" s="6"/>
      <c r="HD43" s="38"/>
      <c r="HE43" s="1"/>
      <c r="HF43" s="1"/>
      <c r="HG43" s="2"/>
      <c r="HH43" s="2"/>
      <c r="HI43" s="2"/>
      <c r="HJ43" s="2"/>
      <c r="HK43" s="2"/>
      <c r="HL43" s="61"/>
      <c r="HM43" s="13"/>
      <c r="HN43" s="6"/>
      <c r="HO43" s="38"/>
      <c r="HP43" s="1"/>
      <c r="HQ43" s="1"/>
      <c r="HR43" s="2"/>
      <c r="HS43" s="2"/>
      <c r="HT43" s="2"/>
      <c r="HU43" s="2"/>
      <c r="HV43" s="2"/>
      <c r="HW43" s="61"/>
      <c r="HX43" s="13"/>
      <c r="HY43" s="6"/>
      <c r="HZ43" s="38"/>
      <c r="IA43" s="1"/>
      <c r="IB43" s="1"/>
      <c r="IC43" s="2"/>
      <c r="ID43" s="2"/>
      <c r="IE43" s="2"/>
      <c r="IF43" s="2"/>
      <c r="IG43" s="2"/>
      <c r="IH43" s="61"/>
      <c r="II43" s="13"/>
      <c r="IJ43" s="6"/>
      <c r="IK43" s="38"/>
      <c r="IL43" s="78"/>
      <c r="IM43"/>
      <c r="IN43"/>
      <c r="IO43"/>
      <c r="IP43"/>
      <c r="IQ43"/>
    </row>
    <row r="44" spans="1:283" s="4" customFormat="1" hidden="1" x14ac:dyDescent="0.2">
      <c r="A44" s="33"/>
      <c r="B44" s="62"/>
      <c r="C44" s="25"/>
      <c r="D44" s="63"/>
      <c r="E44" s="63"/>
      <c r="F44" s="64"/>
      <c r="G44" s="24" t="str">
        <f>IF(AND(OR($G$2="Y",$H$2="Y"),I44&lt;5,J44&lt;5),IF(AND(I44=#REF!,J44=#REF!),#REF!+1,1),"")</f>
        <v/>
      </c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4" t="str">
        <f>IF(ISNA(VLOOKUP(E44,SortLookup!$A$1:$B$5,2,FALSE))," ",VLOOKUP(E44,SortLookup!$A$1:$B$5,2,FALSE))</f>
        <v xml:space="preserve"> </v>
      </c>
      <c r="J44" s="22" t="str">
        <f>IF(ISNA(VLOOKUP(F44,SortLookup!$A$7:$B$11,2,FALSE))," ",VLOOKUP(F44,SortLookup!$A$7:$B$11,2,FALSE))</f>
        <v xml:space="preserve"> </v>
      </c>
      <c r="K44" s="58">
        <f t="shared" si="81"/>
        <v>0</v>
      </c>
      <c r="L44" s="59">
        <f>AB44+AO44+BA44+BL44+BY44+CJ44+CU42+DF42+DQ42+EB42+EM42+EX42+FI42+FT42+GE42+GP42+HA42+HL42+HW42+IH42</f>
        <v>0</v>
      </c>
      <c r="M44" s="36">
        <f>AD44+AQ44+BC44+BN44+CA44+CL44+CW42+DH42+DS42+ED42+EO42+EZ42+FK42+FV42+GG42+GR42+HC42+HN42+HY42+IJ42</f>
        <v>0</v>
      </c>
      <c r="N44" s="37">
        <f t="shared" si="82"/>
        <v>0</v>
      </c>
      <c r="O44" s="60">
        <f>W44+AJ44+AV44+BG44+BT44+CE44+CP42+DA42+DL42+DW42+EH42+ES42+FD42+FO42+FZ42+GK42+GV42+HG42+HR42+IC42</f>
        <v>0</v>
      </c>
      <c r="P44" s="31"/>
      <c r="Q44" s="28"/>
      <c r="R44" s="28"/>
      <c r="S44" s="28"/>
      <c r="T44" s="28"/>
      <c r="U44" s="28"/>
      <c r="V44" s="28"/>
      <c r="W44" s="29"/>
      <c r="X44" s="29"/>
      <c r="Y44" s="29"/>
      <c r="Z44" s="29"/>
      <c r="AA44" s="30"/>
      <c r="AB44" s="27">
        <f t="shared" si="83"/>
        <v>0</v>
      </c>
      <c r="AC44" s="26">
        <f t="shared" si="84"/>
        <v>0</v>
      </c>
      <c r="AD44" s="23">
        <f t="shared" si="85"/>
        <v>0</v>
      </c>
      <c r="AE44" s="45">
        <f t="shared" si="86"/>
        <v>0</v>
      </c>
      <c r="AF44" s="31"/>
      <c r="AG44" s="28"/>
      <c r="AH44" s="28"/>
      <c r="AI44" s="28"/>
      <c r="AJ44" s="29"/>
      <c r="AK44" s="29"/>
      <c r="AL44" s="29"/>
      <c r="AM44" s="29"/>
      <c r="AN44" s="30"/>
      <c r="AO44" s="27">
        <f t="shared" si="87"/>
        <v>0</v>
      </c>
      <c r="AP44" s="26">
        <f t="shared" si="88"/>
        <v>0</v>
      </c>
      <c r="AQ44" s="23">
        <f t="shared" si="89"/>
        <v>0</v>
      </c>
      <c r="AR44" s="45">
        <f t="shared" si="90"/>
        <v>0</v>
      </c>
      <c r="AS44" s="31"/>
      <c r="AT44" s="28"/>
      <c r="AU44" s="28"/>
      <c r="AV44" s="29"/>
      <c r="AW44" s="29"/>
      <c r="AX44" s="29"/>
      <c r="AY44" s="29"/>
      <c r="AZ44" s="30"/>
      <c r="BA44" s="27">
        <f t="shared" si="91"/>
        <v>0</v>
      </c>
      <c r="BB44" s="26">
        <f t="shared" si="92"/>
        <v>0</v>
      </c>
      <c r="BC44" s="23">
        <f t="shared" si="93"/>
        <v>0</v>
      </c>
      <c r="BD44" s="45">
        <f t="shared" si="94"/>
        <v>0</v>
      </c>
      <c r="BE44" s="27"/>
      <c r="BF44" s="43"/>
      <c r="BG44" s="29"/>
      <c r="BH44" s="29"/>
      <c r="BI44" s="29"/>
      <c r="BJ44" s="29"/>
      <c r="BK44" s="30"/>
      <c r="BL44" s="40">
        <f t="shared" si="95"/>
        <v>0</v>
      </c>
      <c r="BM44" s="37">
        <f t="shared" si="96"/>
        <v>0</v>
      </c>
      <c r="BN44" s="36">
        <f t="shared" si="97"/>
        <v>0</v>
      </c>
      <c r="BO44" s="35">
        <f t="shared" si="98"/>
        <v>0</v>
      </c>
      <c r="BP44" s="31"/>
      <c r="BQ44" s="28"/>
      <c r="BR44" s="28"/>
      <c r="BS44" s="28"/>
      <c r="BT44" s="29"/>
      <c r="BU44" s="29"/>
      <c r="BV44" s="29"/>
      <c r="BW44" s="29"/>
      <c r="BX44" s="30"/>
      <c r="BY44" s="27">
        <f t="shared" si="99"/>
        <v>0</v>
      </c>
      <c r="BZ44" s="26">
        <f t="shared" si="100"/>
        <v>0</v>
      </c>
      <c r="CA44" s="32">
        <f t="shared" si="101"/>
        <v>0</v>
      </c>
      <c r="CB44" s="71">
        <f t="shared" si="102"/>
        <v>0</v>
      </c>
      <c r="CC44" s="31"/>
      <c r="CD44" s="28"/>
      <c r="CE44" s="29"/>
      <c r="CF44" s="29"/>
      <c r="CG44" s="29"/>
      <c r="CH44" s="29"/>
      <c r="CI44" s="30"/>
      <c r="CJ44" s="27">
        <f t="shared" si="103"/>
        <v>0</v>
      </c>
      <c r="CK44" s="26">
        <f t="shared" si="104"/>
        <v>0</v>
      </c>
      <c r="CL44" s="23">
        <f t="shared" si="105"/>
        <v>0</v>
      </c>
      <c r="CM44" s="45">
        <f t="shared" si="106"/>
        <v>0</v>
      </c>
      <c r="CN44"/>
      <c r="CO44"/>
      <c r="CP44"/>
      <c r="CQ44"/>
      <c r="CR44"/>
      <c r="CS44"/>
      <c r="CT44"/>
      <c r="CW44"/>
      <c r="CZ44"/>
      <c r="DA44"/>
      <c r="DB44"/>
      <c r="DC44"/>
      <c r="DD44"/>
      <c r="DE44"/>
      <c r="DH44"/>
      <c r="DK44"/>
      <c r="DL44"/>
      <c r="DM44"/>
      <c r="DN44"/>
      <c r="DO44"/>
      <c r="DP44"/>
      <c r="DS44"/>
      <c r="DV44"/>
      <c r="DW44"/>
      <c r="DX44"/>
      <c r="DY44"/>
      <c r="DZ44"/>
      <c r="EA44"/>
      <c r="ED44"/>
      <c r="EG44"/>
      <c r="EH44"/>
      <c r="EI44"/>
      <c r="EJ44"/>
      <c r="EK44"/>
      <c r="EL44"/>
      <c r="EO44"/>
      <c r="ER44"/>
      <c r="ES44"/>
      <c r="ET44"/>
      <c r="EU44"/>
      <c r="EV44"/>
      <c r="EW44"/>
      <c r="EZ44"/>
      <c r="FC44"/>
      <c r="FD44"/>
      <c r="FE44"/>
      <c r="FF44"/>
      <c r="FG44"/>
      <c r="FH44"/>
      <c r="FK44"/>
      <c r="FN44"/>
      <c r="FO44"/>
      <c r="FP44"/>
      <c r="FQ44"/>
      <c r="FR44"/>
      <c r="FS44"/>
      <c r="FV44"/>
      <c r="FY44"/>
      <c r="FZ44"/>
      <c r="GA44"/>
      <c r="GB44"/>
      <c r="GC44"/>
      <c r="GD44"/>
      <c r="GG44"/>
      <c r="GJ44"/>
      <c r="GK44"/>
      <c r="GL44"/>
      <c r="GM44"/>
      <c r="GN44"/>
      <c r="GO44"/>
      <c r="GR44"/>
      <c r="GU44"/>
      <c r="GV44"/>
      <c r="GW44"/>
      <c r="GX44"/>
      <c r="GY44"/>
      <c r="GZ44"/>
      <c r="HC44"/>
      <c r="HF44"/>
      <c r="HG44"/>
      <c r="HH44"/>
      <c r="HI44"/>
      <c r="HJ44"/>
      <c r="HK44"/>
      <c r="HN44"/>
      <c r="HQ44"/>
      <c r="HR44"/>
      <c r="HS44"/>
      <c r="HT44"/>
      <c r="HU44"/>
      <c r="HV44"/>
      <c r="HY44"/>
      <c r="IB44"/>
      <c r="IC44"/>
      <c r="ID44"/>
      <c r="IE44"/>
      <c r="IF44"/>
      <c r="IG44"/>
      <c r="IJ44"/>
      <c r="IK44"/>
      <c r="IL44" s="78"/>
      <c r="IM44"/>
      <c r="IN44"/>
    </row>
    <row r="45" spans="1:283" s="4" customFormat="1" hidden="1" x14ac:dyDescent="0.2">
      <c r="A45" s="33"/>
      <c r="B45" s="62"/>
      <c r="C45" s="25"/>
      <c r="D45" s="63"/>
      <c r="E45" s="63"/>
      <c r="F45" s="64"/>
      <c r="G45" s="24" t="str">
        <f>IF(AND(OR($G$2="Y",$H$2="Y"),I45&lt;5,J45&lt;5),IF(AND(I45=#REF!,J45=#REF!),#REF!+1,1),"")</f>
        <v/>
      </c>
      <c r="H45" s="21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4" t="str">
        <f>IF(ISNA(VLOOKUP(E45,SortLookup!$A$1:$B$5,2,FALSE))," ",VLOOKUP(E45,SortLookup!$A$1:$B$5,2,FALSE))</f>
        <v xml:space="preserve"> </v>
      </c>
      <c r="J45" s="22" t="str">
        <f>IF(ISNA(VLOOKUP(F45,SortLookup!$A$7:$B$11,2,FALSE))," ",VLOOKUP(F45,SortLookup!$A$7:$B$11,2,FALSE))</f>
        <v xml:space="preserve"> </v>
      </c>
      <c r="K45" s="58">
        <f t="shared" si="81"/>
        <v>0</v>
      </c>
      <c r="L45" s="59">
        <f t="shared" ref="L45:L50" si="107">AB45+AO45+BA45+BL45+BY45+CJ45+CU45+DF45+DQ45+EB45+EM45+EX45+FI45+FT45+GE45+GP45+HA45+HL45+HW45+IH45</f>
        <v>0</v>
      </c>
      <c r="M45" s="36">
        <f t="shared" ref="M45:M50" si="108">AD45+AQ45+BC45+BN45+CA45+CL45+CW45+DH45+DS45+ED45+EO45+EZ45+FK45+FV45+GG45+GR45+HC45+HN45+HY45+IJ45</f>
        <v>0</v>
      </c>
      <c r="N45" s="37">
        <f t="shared" si="82"/>
        <v>0</v>
      </c>
      <c r="O45" s="60">
        <f t="shared" ref="O45:O50" si="109">W45+AJ45+AV45+BG45+BT45+CE45+CP45+DA45+DL45+DW45+EH45+ES45+FD45+FO45+FZ45+GK45+GV45+HG45+HR45+IC45</f>
        <v>0</v>
      </c>
      <c r="P45" s="31"/>
      <c r="Q45" s="28"/>
      <c r="R45" s="28"/>
      <c r="S45" s="28"/>
      <c r="T45" s="28"/>
      <c r="U45" s="28"/>
      <c r="V45" s="28"/>
      <c r="W45" s="29"/>
      <c r="X45" s="29"/>
      <c r="Y45" s="29"/>
      <c r="Z45" s="29"/>
      <c r="AA45" s="30"/>
      <c r="AB45" s="27">
        <f t="shared" si="83"/>
        <v>0</v>
      </c>
      <c r="AC45" s="26">
        <f t="shared" si="84"/>
        <v>0</v>
      </c>
      <c r="AD45" s="23">
        <f t="shared" si="85"/>
        <v>0</v>
      </c>
      <c r="AE45" s="45">
        <f t="shared" si="86"/>
        <v>0</v>
      </c>
      <c r="AF45" s="31"/>
      <c r="AG45" s="28"/>
      <c r="AH45" s="28"/>
      <c r="AI45" s="28"/>
      <c r="AJ45" s="29"/>
      <c r="AK45" s="29"/>
      <c r="AL45" s="29"/>
      <c r="AM45" s="29"/>
      <c r="AN45" s="30"/>
      <c r="AO45" s="27">
        <f t="shared" si="87"/>
        <v>0</v>
      </c>
      <c r="AP45" s="26">
        <f t="shared" si="88"/>
        <v>0</v>
      </c>
      <c r="AQ45" s="23">
        <f t="shared" si="89"/>
        <v>0</v>
      </c>
      <c r="AR45" s="45">
        <f t="shared" si="90"/>
        <v>0</v>
      </c>
      <c r="AS45" s="31"/>
      <c r="AT45" s="28"/>
      <c r="AU45" s="28"/>
      <c r="AV45" s="29"/>
      <c r="AW45" s="29"/>
      <c r="AX45" s="29"/>
      <c r="AY45" s="29"/>
      <c r="AZ45" s="30"/>
      <c r="BA45" s="27">
        <f t="shared" si="91"/>
        <v>0</v>
      </c>
      <c r="BB45" s="26">
        <f t="shared" si="92"/>
        <v>0</v>
      </c>
      <c r="BC45" s="23">
        <f t="shared" si="93"/>
        <v>0</v>
      </c>
      <c r="BD45" s="45">
        <f t="shared" si="94"/>
        <v>0</v>
      </c>
      <c r="BE45" s="27"/>
      <c r="BF45" s="43"/>
      <c r="BG45" s="29"/>
      <c r="BH45" s="29"/>
      <c r="BI45" s="29"/>
      <c r="BJ45" s="29"/>
      <c r="BK45" s="30"/>
      <c r="BL45" s="40">
        <f t="shared" si="95"/>
        <v>0</v>
      </c>
      <c r="BM45" s="37">
        <f t="shared" si="96"/>
        <v>0</v>
      </c>
      <c r="BN45" s="36">
        <f t="shared" si="97"/>
        <v>0</v>
      </c>
      <c r="BO45" s="35">
        <f t="shared" si="98"/>
        <v>0</v>
      </c>
      <c r="BP45" s="31"/>
      <c r="BQ45" s="28"/>
      <c r="BR45" s="28"/>
      <c r="BS45" s="28"/>
      <c r="BT45" s="29"/>
      <c r="BU45" s="29"/>
      <c r="BV45" s="29"/>
      <c r="BW45" s="29"/>
      <c r="BX45" s="30"/>
      <c r="BY45" s="27">
        <f t="shared" si="99"/>
        <v>0</v>
      </c>
      <c r="BZ45" s="26">
        <f t="shared" si="100"/>
        <v>0</v>
      </c>
      <c r="CA45" s="32">
        <f t="shared" si="101"/>
        <v>0</v>
      </c>
      <c r="CB45" s="71">
        <f t="shared" si="102"/>
        <v>0</v>
      </c>
      <c r="CC45" s="31"/>
      <c r="CD45" s="28"/>
      <c r="CE45" s="29"/>
      <c r="CF45" s="29"/>
      <c r="CG45" s="29"/>
      <c r="CH45" s="29"/>
      <c r="CI45" s="30"/>
      <c r="CJ45" s="27">
        <f t="shared" si="103"/>
        <v>0</v>
      </c>
      <c r="CK45" s="26">
        <f t="shared" si="104"/>
        <v>0</v>
      </c>
      <c r="CL45" s="23">
        <f t="shared" si="105"/>
        <v>0</v>
      </c>
      <c r="CM45" s="45">
        <f t="shared" si="106"/>
        <v>0</v>
      </c>
      <c r="CN45"/>
      <c r="CO45"/>
      <c r="CP45"/>
      <c r="CQ45"/>
      <c r="CR45"/>
      <c r="CS45"/>
      <c r="CT45"/>
      <c r="CW45"/>
      <c r="CZ45"/>
      <c r="DA45"/>
      <c r="DB45"/>
      <c r="DC45"/>
      <c r="DD45"/>
      <c r="DE45"/>
      <c r="DH45"/>
      <c r="DK45"/>
      <c r="DL45"/>
      <c r="DM45"/>
      <c r="DN45"/>
      <c r="DO45"/>
      <c r="DP45"/>
      <c r="DS45"/>
      <c r="DV45"/>
      <c r="DW45"/>
      <c r="DX45"/>
      <c r="DY45"/>
      <c r="DZ45"/>
      <c r="EA45"/>
      <c r="ED45"/>
      <c r="EG45"/>
      <c r="EH45"/>
      <c r="EI45"/>
      <c r="EJ45"/>
      <c r="EK45"/>
      <c r="EL45"/>
      <c r="EO45"/>
      <c r="ER45"/>
      <c r="ES45"/>
      <c r="ET45"/>
      <c r="EU45"/>
      <c r="EV45"/>
      <c r="EW45"/>
      <c r="EZ45"/>
      <c r="FC45"/>
      <c r="FD45"/>
      <c r="FE45"/>
      <c r="FF45"/>
      <c r="FG45"/>
      <c r="FH45"/>
      <c r="FK45"/>
      <c r="FN45"/>
      <c r="FO45"/>
      <c r="FP45"/>
      <c r="FQ45"/>
      <c r="FR45"/>
      <c r="FS45"/>
      <c r="FV45"/>
      <c r="FY45"/>
      <c r="FZ45"/>
      <c r="GA45"/>
      <c r="GB45"/>
      <c r="GC45"/>
      <c r="GD45"/>
      <c r="GG45"/>
      <c r="GJ45"/>
      <c r="GK45"/>
      <c r="GL45"/>
      <c r="GM45"/>
      <c r="GN45"/>
      <c r="GO45"/>
      <c r="GR45"/>
      <c r="GU45"/>
      <c r="GV45"/>
      <c r="GW45"/>
      <c r="GX45"/>
      <c r="GY45"/>
      <c r="GZ45"/>
      <c r="HC45"/>
      <c r="HF45"/>
      <c r="HG45"/>
      <c r="HH45"/>
      <c r="HI45"/>
      <c r="HJ45"/>
      <c r="HK45"/>
      <c r="HN45"/>
      <c r="HQ45"/>
      <c r="HR45"/>
      <c r="HS45"/>
      <c r="HT45"/>
      <c r="HU45"/>
      <c r="HV45"/>
      <c r="HY45"/>
      <c r="IB45"/>
      <c r="IC45"/>
      <c r="ID45"/>
      <c r="IE45"/>
      <c r="IF45"/>
      <c r="IG45"/>
      <c r="IJ45"/>
      <c r="IK45"/>
      <c r="IL45" s="78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</row>
    <row r="46" spans="1:283" s="4" customFormat="1" hidden="1" x14ac:dyDescent="0.2">
      <c r="A46" s="33"/>
      <c r="B46" s="62"/>
      <c r="C46" s="25"/>
      <c r="D46" s="63"/>
      <c r="E46" s="63"/>
      <c r="F46" s="64"/>
      <c r="G46" s="24" t="str">
        <f>IF(AND(OR($G$2="Y",$H$2="Y"),I46&lt;5,J46&lt;5),IF(AND(I46=#REF!,J46=#REF!),#REF!+1,1),"")</f>
        <v/>
      </c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4" t="str">
        <f>IF(ISNA(VLOOKUP(E46,SortLookup!$A$1:$B$5,2,FALSE))," ",VLOOKUP(E46,SortLookup!$A$1:$B$5,2,FALSE))</f>
        <v xml:space="preserve"> </v>
      </c>
      <c r="J46" s="22" t="str">
        <f>IF(ISNA(VLOOKUP(F46,SortLookup!$A$7:$B$11,2,FALSE))," ",VLOOKUP(F46,SortLookup!$A$7:$B$11,2,FALSE))</f>
        <v xml:space="preserve"> </v>
      </c>
      <c r="K46" s="58">
        <f t="shared" si="81"/>
        <v>0</v>
      </c>
      <c r="L46" s="59">
        <f t="shared" si="107"/>
        <v>0</v>
      </c>
      <c r="M46" s="36">
        <f t="shared" si="108"/>
        <v>0</v>
      </c>
      <c r="N46" s="37">
        <f t="shared" si="82"/>
        <v>0</v>
      </c>
      <c r="O46" s="60">
        <f t="shared" si="109"/>
        <v>0</v>
      </c>
      <c r="P46" s="31"/>
      <c r="Q46" s="28"/>
      <c r="R46" s="28"/>
      <c r="S46" s="28"/>
      <c r="T46" s="28"/>
      <c r="U46" s="28"/>
      <c r="V46" s="28"/>
      <c r="W46" s="29"/>
      <c r="X46" s="29"/>
      <c r="Y46" s="29"/>
      <c r="Z46" s="29"/>
      <c r="AA46" s="30"/>
      <c r="AB46" s="27">
        <f t="shared" si="83"/>
        <v>0</v>
      </c>
      <c r="AC46" s="26">
        <f t="shared" si="84"/>
        <v>0</v>
      </c>
      <c r="AD46" s="23">
        <f t="shared" si="85"/>
        <v>0</v>
      </c>
      <c r="AE46" s="45">
        <f t="shared" si="86"/>
        <v>0</v>
      </c>
      <c r="AF46" s="31"/>
      <c r="AG46" s="28"/>
      <c r="AH46" s="28"/>
      <c r="AI46" s="28"/>
      <c r="AJ46" s="29"/>
      <c r="AK46" s="29"/>
      <c r="AL46" s="29"/>
      <c r="AM46" s="29"/>
      <c r="AN46" s="30"/>
      <c r="AO46" s="27">
        <f t="shared" si="87"/>
        <v>0</v>
      </c>
      <c r="AP46" s="26">
        <f t="shared" si="88"/>
        <v>0</v>
      </c>
      <c r="AQ46" s="23">
        <f t="shared" si="89"/>
        <v>0</v>
      </c>
      <c r="AR46" s="45">
        <f t="shared" si="90"/>
        <v>0</v>
      </c>
      <c r="AS46" s="31"/>
      <c r="AT46" s="28"/>
      <c r="AU46" s="28"/>
      <c r="AV46" s="29"/>
      <c r="AW46" s="29"/>
      <c r="AX46" s="29"/>
      <c r="AY46" s="29"/>
      <c r="AZ46" s="30"/>
      <c r="BA46" s="27">
        <f t="shared" si="91"/>
        <v>0</v>
      </c>
      <c r="BB46" s="26">
        <f t="shared" si="92"/>
        <v>0</v>
      </c>
      <c r="BC46" s="23">
        <f t="shared" si="93"/>
        <v>0</v>
      </c>
      <c r="BD46" s="45">
        <f t="shared" si="94"/>
        <v>0</v>
      </c>
      <c r="BE46" s="27"/>
      <c r="BF46" s="43"/>
      <c r="BG46" s="29"/>
      <c r="BH46" s="29"/>
      <c r="BI46" s="29"/>
      <c r="BJ46" s="29"/>
      <c r="BK46" s="30"/>
      <c r="BL46" s="40">
        <f t="shared" si="95"/>
        <v>0</v>
      </c>
      <c r="BM46" s="37">
        <f t="shared" si="96"/>
        <v>0</v>
      </c>
      <c r="BN46" s="36">
        <f t="shared" si="97"/>
        <v>0</v>
      </c>
      <c r="BO46" s="35">
        <f t="shared" si="98"/>
        <v>0</v>
      </c>
      <c r="BP46" s="31"/>
      <c r="BQ46" s="28"/>
      <c r="BR46" s="28"/>
      <c r="BS46" s="28"/>
      <c r="BT46" s="29"/>
      <c r="BU46" s="29"/>
      <c r="BV46" s="29"/>
      <c r="BW46" s="29"/>
      <c r="BX46" s="30"/>
      <c r="BY46" s="27">
        <f t="shared" si="99"/>
        <v>0</v>
      </c>
      <c r="BZ46" s="26">
        <f t="shared" si="100"/>
        <v>0</v>
      </c>
      <c r="CA46" s="32">
        <f t="shared" si="101"/>
        <v>0</v>
      </c>
      <c r="CB46" s="71">
        <f t="shared" si="102"/>
        <v>0</v>
      </c>
      <c r="CC46" s="31"/>
      <c r="CD46" s="28"/>
      <c r="CE46" s="29"/>
      <c r="CF46" s="29"/>
      <c r="CG46" s="29"/>
      <c r="CH46" s="29"/>
      <c r="CI46" s="30"/>
      <c r="CJ46" s="27">
        <f t="shared" si="103"/>
        <v>0</v>
      </c>
      <c r="CK46" s="26">
        <f t="shared" si="104"/>
        <v>0</v>
      </c>
      <c r="CL46" s="23">
        <f t="shared" si="105"/>
        <v>0</v>
      </c>
      <c r="CM46" s="45">
        <f t="shared" si="106"/>
        <v>0</v>
      </c>
      <c r="IL46" s="78"/>
      <c r="IM46"/>
      <c r="IN46"/>
      <c r="IO46"/>
      <c r="IP46"/>
      <c r="IQ46"/>
    </row>
    <row r="47" spans="1:283" s="4" customFormat="1" hidden="1" x14ac:dyDescent="0.2">
      <c r="A47" s="33"/>
      <c r="B47" s="62"/>
      <c r="C47" s="25"/>
      <c r="D47" s="63"/>
      <c r="E47" s="63"/>
      <c r="F47" s="64"/>
      <c r="G47" s="24" t="str">
        <f>IF(AND(OR($G$2="Y",$H$2="Y"),I47&lt;5,J47&lt;5),IF(AND(I47=#REF!,J47=#REF!),#REF!+1,1),"")</f>
        <v/>
      </c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4" t="str">
        <f>IF(ISNA(VLOOKUP(E47,SortLookup!$A$1:$B$5,2,FALSE))," ",VLOOKUP(E47,SortLookup!$A$1:$B$5,2,FALSE))</f>
        <v xml:space="preserve"> </v>
      </c>
      <c r="J47" s="22" t="str">
        <f>IF(ISNA(VLOOKUP(F47,SortLookup!$A$7:$B$11,2,FALSE))," ",VLOOKUP(F47,SortLookup!$A$7:$B$11,2,FALSE))</f>
        <v xml:space="preserve"> </v>
      </c>
      <c r="K47" s="58">
        <f t="shared" si="81"/>
        <v>0</v>
      </c>
      <c r="L47" s="59">
        <f t="shared" si="107"/>
        <v>0</v>
      </c>
      <c r="M47" s="36">
        <f t="shared" si="108"/>
        <v>0</v>
      </c>
      <c r="N47" s="37">
        <f t="shared" si="82"/>
        <v>0</v>
      </c>
      <c r="O47" s="60">
        <f t="shared" si="109"/>
        <v>0</v>
      </c>
      <c r="P47" s="31"/>
      <c r="Q47" s="28"/>
      <c r="R47" s="28"/>
      <c r="S47" s="28"/>
      <c r="T47" s="28"/>
      <c r="U47" s="28"/>
      <c r="V47" s="28"/>
      <c r="W47" s="29"/>
      <c r="X47" s="29"/>
      <c r="Y47" s="29"/>
      <c r="Z47" s="29"/>
      <c r="AA47" s="30"/>
      <c r="AB47" s="27">
        <f t="shared" si="83"/>
        <v>0</v>
      </c>
      <c r="AC47" s="26">
        <f t="shared" si="84"/>
        <v>0</v>
      </c>
      <c r="AD47" s="23">
        <f t="shared" si="85"/>
        <v>0</v>
      </c>
      <c r="AE47" s="45">
        <f t="shared" si="86"/>
        <v>0</v>
      </c>
      <c r="AF47" s="31"/>
      <c r="AG47" s="28"/>
      <c r="AH47" s="28"/>
      <c r="AI47" s="28"/>
      <c r="AJ47" s="29"/>
      <c r="AK47" s="29"/>
      <c r="AL47" s="29"/>
      <c r="AM47" s="29"/>
      <c r="AN47" s="30"/>
      <c r="AO47" s="27">
        <f t="shared" si="87"/>
        <v>0</v>
      </c>
      <c r="AP47" s="26">
        <f t="shared" si="88"/>
        <v>0</v>
      </c>
      <c r="AQ47" s="23">
        <f t="shared" si="89"/>
        <v>0</v>
      </c>
      <c r="AR47" s="45">
        <f t="shared" si="90"/>
        <v>0</v>
      </c>
      <c r="AS47" s="31"/>
      <c r="AT47" s="28"/>
      <c r="AU47" s="28"/>
      <c r="AV47" s="29"/>
      <c r="AW47" s="29"/>
      <c r="AX47" s="29"/>
      <c r="AY47" s="113"/>
      <c r="AZ47" s="114"/>
      <c r="BA47" s="115">
        <f t="shared" si="91"/>
        <v>0</v>
      </c>
      <c r="BB47" s="116">
        <f t="shared" si="92"/>
        <v>0</v>
      </c>
      <c r="BC47" s="117">
        <f t="shared" si="93"/>
        <v>0</v>
      </c>
      <c r="BD47" s="118">
        <f t="shared" si="94"/>
        <v>0</v>
      </c>
      <c r="BE47" s="115"/>
      <c r="BF47" s="119"/>
      <c r="BG47" s="113"/>
      <c r="BH47" s="113"/>
      <c r="BI47" s="113"/>
      <c r="BJ47" s="113"/>
      <c r="BK47" s="114"/>
      <c r="BL47" s="120">
        <f t="shared" si="95"/>
        <v>0</v>
      </c>
      <c r="BM47" s="121">
        <f t="shared" si="96"/>
        <v>0</v>
      </c>
      <c r="BN47" s="122">
        <f t="shared" si="97"/>
        <v>0</v>
      </c>
      <c r="BO47" s="123">
        <f t="shared" si="98"/>
        <v>0</v>
      </c>
      <c r="BP47" s="124"/>
      <c r="BQ47" s="125"/>
      <c r="BR47" s="125"/>
      <c r="BS47" s="125"/>
      <c r="BT47" s="113"/>
      <c r="BU47" s="113"/>
      <c r="BV47" s="113"/>
      <c r="BW47" s="113"/>
      <c r="BX47" s="114"/>
      <c r="BY47" s="115">
        <f t="shared" si="99"/>
        <v>0</v>
      </c>
      <c r="BZ47" s="116">
        <f t="shared" si="100"/>
        <v>0</v>
      </c>
      <c r="CA47" s="126">
        <f t="shared" si="101"/>
        <v>0</v>
      </c>
      <c r="CB47" s="127">
        <f t="shared" si="102"/>
        <v>0</v>
      </c>
      <c r="CC47" s="124"/>
      <c r="CD47" s="125"/>
      <c r="CE47" s="113"/>
      <c r="CF47" s="113"/>
      <c r="CG47" s="113"/>
      <c r="CH47" s="113"/>
      <c r="CI47" s="114"/>
      <c r="CJ47" s="115">
        <f t="shared" si="103"/>
        <v>0</v>
      </c>
      <c r="CK47" s="116">
        <f t="shared" si="104"/>
        <v>0</v>
      </c>
      <c r="CL47" s="117">
        <f t="shared" si="105"/>
        <v>0</v>
      </c>
      <c r="CM47" s="118">
        <f t="shared" si="106"/>
        <v>0</v>
      </c>
      <c r="IL47" s="78"/>
    </row>
    <row r="48" spans="1:283" s="4" customFormat="1" hidden="1" x14ac:dyDescent="0.2">
      <c r="A48" s="33"/>
      <c r="B48" s="135"/>
      <c r="C48" s="136"/>
      <c r="D48" s="137"/>
      <c r="E48" s="137"/>
      <c r="F48" s="138"/>
      <c r="G48" s="139" t="str">
        <f>IF(AND(OR($G$2="Y",$H$2="Y"),I48&lt;5,J48&lt;5),IF(AND(I48=#REF!,J48=#REF!),#REF!+1,1),"")</f>
        <v/>
      </c>
      <c r="H48" s="140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141" t="str">
        <f>IF(ISNA(VLOOKUP(E48,SortLookup!$A$1:$B$5,2,FALSE))," ",VLOOKUP(E48,SortLookup!$A$1:$B$5,2,FALSE))</f>
        <v xml:space="preserve"> </v>
      </c>
      <c r="J48" s="142" t="str">
        <f>IF(ISNA(VLOOKUP(F48,SortLookup!$A$7:$B$11,2,FALSE))," ",VLOOKUP(F48,SortLookup!$A$7:$B$11,2,FALSE))</f>
        <v xml:space="preserve"> </v>
      </c>
      <c r="K48" s="143">
        <f t="shared" si="81"/>
        <v>0</v>
      </c>
      <c r="L48" s="144">
        <f t="shared" si="107"/>
        <v>0</v>
      </c>
      <c r="M48" s="117">
        <f t="shared" si="108"/>
        <v>0</v>
      </c>
      <c r="N48" s="116">
        <f t="shared" si="82"/>
        <v>0</v>
      </c>
      <c r="O48" s="145">
        <f t="shared" si="109"/>
        <v>0</v>
      </c>
      <c r="P48" s="124"/>
      <c r="Q48" s="125"/>
      <c r="R48" s="125"/>
      <c r="S48" s="125"/>
      <c r="T48" s="125"/>
      <c r="U48" s="125"/>
      <c r="V48" s="125"/>
      <c r="W48" s="113"/>
      <c r="X48" s="113"/>
      <c r="Y48" s="113"/>
      <c r="Z48" s="113"/>
      <c r="AA48" s="114"/>
      <c r="AB48" s="115">
        <f t="shared" si="83"/>
        <v>0</v>
      </c>
      <c r="AC48" s="116">
        <f t="shared" si="84"/>
        <v>0</v>
      </c>
      <c r="AD48" s="117">
        <f t="shared" si="85"/>
        <v>0</v>
      </c>
      <c r="AE48" s="118">
        <f t="shared" si="86"/>
        <v>0</v>
      </c>
      <c r="AF48" s="124"/>
      <c r="AG48" s="125"/>
      <c r="AH48" s="125"/>
      <c r="AI48" s="125"/>
      <c r="AJ48" s="113"/>
      <c r="AK48" s="113"/>
      <c r="AL48" s="113"/>
      <c r="AM48" s="113"/>
      <c r="AN48" s="114"/>
      <c r="AO48" s="115">
        <f t="shared" si="87"/>
        <v>0</v>
      </c>
      <c r="AP48" s="116">
        <f t="shared" si="88"/>
        <v>0</v>
      </c>
      <c r="AQ48" s="117">
        <f t="shared" si="89"/>
        <v>0</v>
      </c>
      <c r="AR48" s="118">
        <f t="shared" si="90"/>
        <v>0</v>
      </c>
      <c r="AS48" s="124"/>
      <c r="AT48" s="125"/>
      <c r="AU48" s="125"/>
      <c r="AV48" s="113"/>
      <c r="AW48" s="113"/>
      <c r="AX48" s="113"/>
      <c r="AY48" s="113"/>
      <c r="AZ48" s="114"/>
      <c r="BA48" s="115">
        <f t="shared" si="91"/>
        <v>0</v>
      </c>
      <c r="BB48" s="116">
        <f t="shared" si="92"/>
        <v>0</v>
      </c>
      <c r="BC48" s="117">
        <f t="shared" si="93"/>
        <v>0</v>
      </c>
      <c r="BD48" s="118">
        <f t="shared" si="94"/>
        <v>0</v>
      </c>
      <c r="BE48" s="115"/>
      <c r="BF48" s="119"/>
      <c r="BG48" s="113"/>
      <c r="BH48" s="113"/>
      <c r="BI48" s="113"/>
      <c r="BJ48" s="113"/>
      <c r="BK48" s="114"/>
      <c r="BL48" s="120">
        <f t="shared" si="95"/>
        <v>0</v>
      </c>
      <c r="BM48" s="121">
        <f t="shared" si="96"/>
        <v>0</v>
      </c>
      <c r="BN48" s="122">
        <f t="shared" si="97"/>
        <v>0</v>
      </c>
      <c r="BO48" s="123">
        <f t="shared" si="98"/>
        <v>0</v>
      </c>
      <c r="BP48" s="124"/>
      <c r="BQ48" s="125"/>
      <c r="BR48" s="125"/>
      <c r="BS48" s="125"/>
      <c r="BT48" s="113"/>
      <c r="BU48" s="113"/>
      <c r="BV48" s="113"/>
      <c r="BW48" s="113"/>
      <c r="BX48" s="114"/>
      <c r="BY48" s="115">
        <f t="shared" si="99"/>
        <v>0</v>
      </c>
      <c r="BZ48" s="116">
        <f t="shared" si="100"/>
        <v>0</v>
      </c>
      <c r="CA48" s="126">
        <f t="shared" si="101"/>
        <v>0</v>
      </c>
      <c r="CB48" s="127">
        <f t="shared" si="102"/>
        <v>0</v>
      </c>
      <c r="CC48" s="124"/>
      <c r="CD48" s="125"/>
      <c r="CE48" s="113"/>
      <c r="CF48" s="113"/>
      <c r="CG48" s="113"/>
      <c r="CH48" s="113"/>
      <c r="CI48" s="114"/>
      <c r="CJ48" s="115">
        <f t="shared" si="103"/>
        <v>0</v>
      </c>
      <c r="CK48" s="116">
        <f t="shared" si="104"/>
        <v>0</v>
      </c>
      <c r="CL48" s="117">
        <f t="shared" si="105"/>
        <v>0</v>
      </c>
      <c r="CM48" s="118">
        <f t="shared" si="106"/>
        <v>0</v>
      </c>
      <c r="IL48" s="77"/>
    </row>
    <row r="49" spans="1:251" s="4" customFormat="1" hidden="1" x14ac:dyDescent="0.2">
      <c r="A49" s="33"/>
      <c r="B49" s="135"/>
      <c r="C49" s="136"/>
      <c r="D49" s="137"/>
      <c r="E49" s="137"/>
      <c r="F49" s="138"/>
      <c r="G49" s="139" t="str">
        <f>IF(AND(OR($G$2="Y",$H$2="Y"),I49&lt;5,J49&lt;5),IF(AND(I49=#REF!,J49=#REF!),#REF!+1,1),"")</f>
        <v/>
      </c>
      <c r="H49" s="140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141" t="str">
        <f>IF(ISNA(VLOOKUP(E49,SortLookup!$A$1:$B$5,2,FALSE))," ",VLOOKUP(E49,SortLookup!$A$1:$B$5,2,FALSE))</f>
        <v xml:space="preserve"> </v>
      </c>
      <c r="J49" s="142" t="str">
        <f>IF(ISNA(VLOOKUP(F49,SortLookup!$A$7:$B$11,2,FALSE))," ",VLOOKUP(F49,SortLookup!$A$7:$B$11,2,FALSE))</f>
        <v xml:space="preserve"> </v>
      </c>
      <c r="K49" s="143">
        <f t="shared" si="81"/>
        <v>0</v>
      </c>
      <c r="L49" s="144">
        <f t="shared" si="107"/>
        <v>0</v>
      </c>
      <c r="M49" s="117">
        <f t="shared" si="108"/>
        <v>0</v>
      </c>
      <c r="N49" s="116">
        <f t="shared" si="82"/>
        <v>0</v>
      </c>
      <c r="O49" s="145">
        <f t="shared" si="109"/>
        <v>0</v>
      </c>
      <c r="P49" s="124"/>
      <c r="Q49" s="125"/>
      <c r="R49" s="125"/>
      <c r="S49" s="125"/>
      <c r="T49" s="125"/>
      <c r="U49" s="125"/>
      <c r="V49" s="125"/>
      <c r="W49" s="113"/>
      <c r="X49" s="113"/>
      <c r="Y49" s="113"/>
      <c r="Z49" s="113"/>
      <c r="AA49" s="114"/>
      <c r="AB49" s="115">
        <f t="shared" si="83"/>
        <v>0</v>
      </c>
      <c r="AC49" s="116">
        <f t="shared" si="84"/>
        <v>0</v>
      </c>
      <c r="AD49" s="117">
        <f t="shared" si="85"/>
        <v>0</v>
      </c>
      <c r="AE49" s="118">
        <f t="shared" si="86"/>
        <v>0</v>
      </c>
      <c r="AF49" s="124"/>
      <c r="AG49" s="125"/>
      <c r="AH49" s="125"/>
      <c r="AI49" s="125"/>
      <c r="AJ49" s="113"/>
      <c r="AK49" s="113"/>
      <c r="AL49" s="113"/>
      <c r="AM49" s="113"/>
      <c r="AN49" s="114"/>
      <c r="AO49" s="115">
        <f t="shared" si="87"/>
        <v>0</v>
      </c>
      <c r="AP49" s="116">
        <f t="shared" si="88"/>
        <v>0</v>
      </c>
      <c r="AQ49" s="117">
        <f t="shared" si="89"/>
        <v>0</v>
      </c>
      <c r="AR49" s="118">
        <f t="shared" si="90"/>
        <v>0</v>
      </c>
      <c r="AS49" s="124"/>
      <c r="AT49" s="125"/>
      <c r="AU49" s="125"/>
      <c r="AV49" s="113"/>
      <c r="AW49" s="113"/>
      <c r="AX49" s="113"/>
      <c r="AY49" s="113"/>
      <c r="AZ49" s="114"/>
      <c r="BA49" s="115">
        <f t="shared" si="91"/>
        <v>0</v>
      </c>
      <c r="BB49" s="116">
        <f t="shared" si="92"/>
        <v>0</v>
      </c>
      <c r="BC49" s="117">
        <f t="shared" si="93"/>
        <v>0</v>
      </c>
      <c r="BD49" s="118">
        <f t="shared" si="94"/>
        <v>0</v>
      </c>
      <c r="BE49" s="115"/>
      <c r="BF49" s="119"/>
      <c r="BG49" s="113"/>
      <c r="BH49" s="113"/>
      <c r="BI49" s="113"/>
      <c r="BJ49" s="113"/>
      <c r="BK49" s="114"/>
      <c r="BL49" s="120">
        <f t="shared" si="95"/>
        <v>0</v>
      </c>
      <c r="BM49" s="121">
        <f t="shared" si="96"/>
        <v>0</v>
      </c>
      <c r="BN49" s="122">
        <f t="shared" si="97"/>
        <v>0</v>
      </c>
      <c r="BO49" s="123">
        <f t="shared" si="98"/>
        <v>0</v>
      </c>
      <c r="BP49" s="124"/>
      <c r="BQ49" s="125"/>
      <c r="BR49" s="125"/>
      <c r="BS49" s="125"/>
      <c r="BT49" s="113"/>
      <c r="BU49" s="113"/>
      <c r="BV49" s="113"/>
      <c r="BW49" s="113"/>
      <c r="BX49" s="114"/>
      <c r="BY49" s="115">
        <f t="shared" si="99"/>
        <v>0</v>
      </c>
      <c r="BZ49" s="116">
        <f t="shared" si="100"/>
        <v>0</v>
      </c>
      <c r="CA49" s="126">
        <f t="shared" si="101"/>
        <v>0</v>
      </c>
      <c r="CB49" s="127">
        <f t="shared" si="102"/>
        <v>0</v>
      </c>
      <c r="CC49" s="124"/>
      <c r="CD49" s="125"/>
      <c r="CE49" s="113"/>
      <c r="CF49" s="113"/>
      <c r="CG49" s="113"/>
      <c r="CH49" s="113"/>
      <c r="CI49" s="114"/>
      <c r="CJ49" s="115">
        <f t="shared" si="103"/>
        <v>0</v>
      </c>
      <c r="CK49" s="116">
        <f t="shared" si="104"/>
        <v>0</v>
      </c>
      <c r="CL49" s="117">
        <f t="shared" si="105"/>
        <v>0</v>
      </c>
      <c r="CM49" s="118">
        <f t="shared" si="106"/>
        <v>0</v>
      </c>
      <c r="IL49" s="77"/>
      <c r="IO49"/>
      <c r="IP49"/>
    </row>
    <row r="50" spans="1:251" s="4" customFormat="1" hidden="1" x14ac:dyDescent="0.2">
      <c r="A50" s="33"/>
      <c r="B50" s="135"/>
      <c r="C50" s="136"/>
      <c r="D50" s="137"/>
      <c r="E50" s="137"/>
      <c r="F50" s="138"/>
      <c r="G50" s="139" t="str">
        <f>IF(AND(OR($G$2="Y",$H$2="Y"),I50&lt;5,J50&lt;5),IF(AND(I50=#REF!,J50=#REF!),#REF!+1,1),"")</f>
        <v/>
      </c>
      <c r="H50" s="140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141" t="str">
        <f>IF(ISNA(VLOOKUP(E50,SortLookup!$A$1:$B$5,2,FALSE))," ",VLOOKUP(E50,SortLookup!$A$1:$B$5,2,FALSE))</f>
        <v xml:space="preserve"> </v>
      </c>
      <c r="J50" s="142" t="str">
        <f>IF(ISNA(VLOOKUP(F50,SortLookup!$A$7:$B$11,2,FALSE))," ",VLOOKUP(F50,SortLookup!$A$7:$B$11,2,FALSE))</f>
        <v xml:space="preserve"> </v>
      </c>
      <c r="K50" s="143">
        <f t="shared" si="81"/>
        <v>0</v>
      </c>
      <c r="L50" s="144">
        <f t="shared" si="107"/>
        <v>0</v>
      </c>
      <c r="M50" s="117">
        <f t="shared" si="108"/>
        <v>0</v>
      </c>
      <c r="N50" s="116">
        <f t="shared" si="82"/>
        <v>0</v>
      </c>
      <c r="O50" s="145">
        <f t="shared" si="109"/>
        <v>0</v>
      </c>
      <c r="P50" s="124"/>
      <c r="Q50" s="125"/>
      <c r="R50" s="125"/>
      <c r="S50" s="125"/>
      <c r="T50" s="125"/>
      <c r="U50" s="125"/>
      <c r="V50" s="125"/>
      <c r="W50" s="113"/>
      <c r="X50" s="113"/>
      <c r="Y50" s="113"/>
      <c r="Z50" s="113"/>
      <c r="AA50" s="114"/>
      <c r="AB50" s="115">
        <f t="shared" si="83"/>
        <v>0</v>
      </c>
      <c r="AC50" s="116">
        <f t="shared" si="84"/>
        <v>0</v>
      </c>
      <c r="AD50" s="117">
        <f t="shared" si="85"/>
        <v>0</v>
      </c>
      <c r="AE50" s="118">
        <f t="shared" si="86"/>
        <v>0</v>
      </c>
      <c r="AF50" s="124"/>
      <c r="AG50" s="125"/>
      <c r="AH50" s="125"/>
      <c r="AI50" s="125"/>
      <c r="AJ50" s="113"/>
      <c r="AK50" s="113"/>
      <c r="AL50" s="113"/>
      <c r="AM50" s="113"/>
      <c r="AN50" s="114"/>
      <c r="AO50" s="115">
        <f t="shared" si="87"/>
        <v>0</v>
      </c>
      <c r="AP50" s="116">
        <f t="shared" si="88"/>
        <v>0</v>
      </c>
      <c r="AQ50" s="117">
        <f t="shared" si="89"/>
        <v>0</v>
      </c>
      <c r="AR50" s="118">
        <f t="shared" si="90"/>
        <v>0</v>
      </c>
      <c r="AS50" s="124"/>
      <c r="AT50" s="125"/>
      <c r="AU50" s="125"/>
      <c r="AV50" s="113"/>
      <c r="AW50" s="113"/>
      <c r="AX50" s="113"/>
      <c r="AY50" s="113"/>
      <c r="AZ50" s="114"/>
      <c r="BA50" s="115">
        <f t="shared" si="91"/>
        <v>0</v>
      </c>
      <c r="BB50" s="116">
        <f t="shared" si="92"/>
        <v>0</v>
      </c>
      <c r="BC50" s="117">
        <f t="shared" si="93"/>
        <v>0</v>
      </c>
      <c r="BD50" s="118">
        <f t="shared" si="94"/>
        <v>0</v>
      </c>
      <c r="BE50" s="115"/>
      <c r="BF50" s="119"/>
      <c r="BG50" s="113"/>
      <c r="BH50" s="113"/>
      <c r="BI50" s="113"/>
      <c r="BJ50" s="113"/>
      <c r="BK50" s="114"/>
      <c r="BL50" s="120">
        <f t="shared" si="95"/>
        <v>0</v>
      </c>
      <c r="BM50" s="121">
        <f t="shared" si="96"/>
        <v>0</v>
      </c>
      <c r="BN50" s="122">
        <f t="shared" si="97"/>
        <v>0</v>
      </c>
      <c r="BO50" s="123">
        <f t="shared" si="98"/>
        <v>0</v>
      </c>
      <c r="BP50" s="124"/>
      <c r="BQ50" s="125"/>
      <c r="BR50" s="125"/>
      <c r="BS50" s="125"/>
      <c r="BT50" s="113"/>
      <c r="BU50" s="113"/>
      <c r="BV50" s="113"/>
      <c r="BW50" s="113"/>
      <c r="BX50" s="114"/>
      <c r="BY50" s="115">
        <f t="shared" si="99"/>
        <v>0</v>
      </c>
      <c r="BZ50" s="116">
        <f t="shared" si="100"/>
        <v>0</v>
      </c>
      <c r="CA50" s="126">
        <f t="shared" si="101"/>
        <v>0</v>
      </c>
      <c r="CB50" s="127">
        <f t="shared" si="102"/>
        <v>0</v>
      </c>
      <c r="CC50" s="124"/>
      <c r="CD50" s="125"/>
      <c r="CE50" s="113"/>
      <c r="CF50" s="113"/>
      <c r="CG50" s="113"/>
      <c r="CH50" s="113"/>
      <c r="CI50" s="114"/>
      <c r="CJ50" s="115">
        <f t="shared" si="103"/>
        <v>0</v>
      </c>
      <c r="CK50" s="116">
        <f t="shared" si="104"/>
        <v>0</v>
      </c>
      <c r="CL50" s="117">
        <f t="shared" si="105"/>
        <v>0</v>
      </c>
      <c r="CM50" s="118">
        <f t="shared" si="106"/>
        <v>0</v>
      </c>
      <c r="IL50" s="77"/>
      <c r="IO50"/>
      <c r="IP50"/>
    </row>
    <row r="51" spans="1:251" s="4" customFormat="1" hidden="1" x14ac:dyDescent="0.2">
      <c r="A51" s="33"/>
      <c r="B51" s="135"/>
      <c r="C51" s="136"/>
      <c r="D51" s="160"/>
      <c r="E51" s="63"/>
      <c r="F51" s="161"/>
      <c r="G51" s="139" t="str">
        <f>IF(AND(OR($G$2="Y",$H$2="Y"),I51&lt;5,J51&lt;5),IF(AND(I51=#REF!,J51=#REF!),#REF!+1,1),"")</f>
        <v/>
      </c>
      <c r="H51" s="140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141" t="str">
        <f>IF(ISNA(VLOOKUP(E51,SortLookup!$A$1:$B$5,2,FALSE))," ",VLOOKUP(E51,SortLookup!$A$1:$B$5,2,FALSE))</f>
        <v xml:space="preserve"> </v>
      </c>
      <c r="J51" s="142" t="str">
        <f>IF(ISNA(VLOOKUP(F51,SortLookup!$A$7:$B$11,2,FALSE))," ",VLOOKUP(F51,SortLookup!$A$7:$B$11,2,FALSE))</f>
        <v xml:space="preserve"> </v>
      </c>
      <c r="K51" s="143">
        <f t="shared" si="81"/>
        <v>0</v>
      </c>
      <c r="L51" s="144">
        <f>AB51+AO51+BA51+BL51+BY51+CJ51+CU50+DF50+DQ50+EB50+EM50+EX50+FI50+FT50+GE50+GP50+HA50+HL50+HW50+IH50</f>
        <v>0</v>
      </c>
      <c r="M51" s="117">
        <f>AD51+AQ51+BC51+BN51+CA51+CL51+CW50+DH50+DS50+ED50+EO50+EZ50+FK50+FV50+GG50+GR50+HC50+HN50+HY50+IJ50</f>
        <v>0</v>
      </c>
      <c r="N51" s="116">
        <f t="shared" si="82"/>
        <v>0</v>
      </c>
      <c r="O51" s="145">
        <f>W51+AJ51+AV51+BG51+BT51+CE51+CP50+DA50+DL50+DW50+EH50+ES50+FD50+FO50+FZ50+GK50+GV50+HG50+HR50+IC50</f>
        <v>0</v>
      </c>
      <c r="P51" s="124"/>
      <c r="Q51" s="125"/>
      <c r="R51" s="125"/>
      <c r="S51" s="125"/>
      <c r="T51" s="125"/>
      <c r="U51" s="125"/>
      <c r="V51" s="125"/>
      <c r="W51" s="113"/>
      <c r="X51" s="113"/>
      <c r="Y51" s="113"/>
      <c r="Z51" s="113"/>
      <c r="AA51" s="114"/>
      <c r="AB51" s="115">
        <f t="shared" si="83"/>
        <v>0</v>
      </c>
      <c r="AC51" s="116">
        <f t="shared" si="84"/>
        <v>0</v>
      </c>
      <c r="AD51" s="117">
        <f t="shared" si="85"/>
        <v>0</v>
      </c>
      <c r="AE51" s="118">
        <f t="shared" si="86"/>
        <v>0</v>
      </c>
      <c r="AF51" s="124"/>
      <c r="AG51" s="125"/>
      <c r="AH51" s="125"/>
      <c r="AI51" s="125"/>
      <c r="AJ51" s="113"/>
      <c r="AK51" s="113"/>
      <c r="AL51" s="113"/>
      <c r="AM51" s="113"/>
      <c r="AN51" s="114"/>
      <c r="AO51" s="115">
        <f t="shared" si="87"/>
        <v>0</v>
      </c>
      <c r="AP51" s="116">
        <f t="shared" si="88"/>
        <v>0</v>
      </c>
      <c r="AQ51" s="117">
        <f t="shared" si="89"/>
        <v>0</v>
      </c>
      <c r="AR51" s="118">
        <f t="shared" si="90"/>
        <v>0</v>
      </c>
      <c r="AS51" s="124"/>
      <c r="AT51" s="125"/>
      <c r="AU51" s="125"/>
      <c r="AV51" s="113"/>
      <c r="AW51" s="113"/>
      <c r="AX51" s="113"/>
      <c r="AY51" s="113"/>
      <c r="AZ51" s="114"/>
      <c r="BA51" s="115">
        <f t="shared" si="91"/>
        <v>0</v>
      </c>
      <c r="BB51" s="116">
        <f t="shared" si="92"/>
        <v>0</v>
      </c>
      <c r="BC51" s="117">
        <f t="shared" si="93"/>
        <v>0</v>
      </c>
      <c r="BD51" s="118">
        <f t="shared" si="94"/>
        <v>0</v>
      </c>
      <c r="BE51" s="115"/>
      <c r="BF51" s="119"/>
      <c r="BG51" s="113"/>
      <c r="BH51" s="113"/>
      <c r="BI51" s="113"/>
      <c r="BJ51" s="113"/>
      <c r="BK51" s="114"/>
      <c r="BL51" s="120">
        <f t="shared" si="95"/>
        <v>0</v>
      </c>
      <c r="BM51" s="121">
        <f t="shared" si="96"/>
        <v>0</v>
      </c>
      <c r="BN51" s="122">
        <f t="shared" si="97"/>
        <v>0</v>
      </c>
      <c r="BO51" s="123">
        <f t="shared" si="98"/>
        <v>0</v>
      </c>
      <c r="BP51" s="124"/>
      <c r="BQ51" s="125"/>
      <c r="BR51" s="125"/>
      <c r="BS51" s="125"/>
      <c r="BT51" s="113"/>
      <c r="BU51" s="113"/>
      <c r="BV51" s="113"/>
      <c r="BW51" s="113"/>
      <c r="BX51" s="114"/>
      <c r="BY51" s="115">
        <f t="shared" si="99"/>
        <v>0</v>
      </c>
      <c r="BZ51" s="116">
        <f t="shared" si="100"/>
        <v>0</v>
      </c>
      <c r="CA51" s="126">
        <f t="shared" si="101"/>
        <v>0</v>
      </c>
      <c r="CB51" s="127">
        <f t="shared" si="102"/>
        <v>0</v>
      </c>
      <c r="CC51" s="124"/>
      <c r="CD51" s="125"/>
      <c r="CE51" s="113"/>
      <c r="CF51" s="113"/>
      <c r="CG51" s="113"/>
      <c r="CH51" s="113"/>
      <c r="CI51" s="114"/>
      <c r="CJ51" s="115">
        <f t="shared" si="103"/>
        <v>0</v>
      </c>
      <c r="CK51" s="116">
        <f t="shared" si="104"/>
        <v>0</v>
      </c>
      <c r="CL51" s="117">
        <f t="shared" si="105"/>
        <v>0</v>
      </c>
      <c r="CM51" s="118">
        <f t="shared" si="106"/>
        <v>0</v>
      </c>
      <c r="IL51" s="77"/>
      <c r="IM51"/>
      <c r="IN51"/>
    </row>
    <row r="52" spans="1:251" s="4" customFormat="1" hidden="1" x14ac:dyDescent="0.2">
      <c r="A52" s="33"/>
      <c r="B52" s="62"/>
      <c r="C52" s="136"/>
      <c r="D52" s="137"/>
      <c r="E52" s="162"/>
      <c r="F52" s="138"/>
      <c r="G52" s="139" t="str">
        <f>IF(AND(OR($G$2="Y",$H$2="Y"),I52&lt;5,J52&lt;5),IF(AND(I52=#REF!,J52=#REF!),#REF!+1,1),"")</f>
        <v/>
      </c>
      <c r="H52" s="140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141" t="str">
        <f>IF(ISNA(VLOOKUP(E52,SortLookup!$A$1:$B$5,2,FALSE))," ",VLOOKUP(E52,SortLookup!$A$1:$B$5,2,FALSE))</f>
        <v xml:space="preserve"> </v>
      </c>
      <c r="J52" s="142" t="str">
        <f>IF(ISNA(VLOOKUP(F52,SortLookup!$A$7:$B$11,2,FALSE))," ",VLOOKUP(F52,SortLookup!$A$7:$B$11,2,FALSE))</f>
        <v xml:space="preserve"> </v>
      </c>
      <c r="K52" s="143">
        <f t="shared" si="81"/>
        <v>0</v>
      </c>
      <c r="L52" s="144">
        <f>AB52+AO52+BA52+BL52+BY52+CJ52+CU51+DF51+DQ51+EB51+EM51+EX51+FI51+FT51+GE51+GP51+HA51+HL51+HW51+IH51</f>
        <v>0</v>
      </c>
      <c r="M52" s="117">
        <f>AD52+AQ52+BC52+BN52+CA52+CL52+CW51+DH51+DS51+ED51+EO51+EZ51+FK51+FV51+GG51+GR51+HC51+HN51+HY51+IJ51</f>
        <v>0</v>
      </c>
      <c r="N52" s="116">
        <f t="shared" si="82"/>
        <v>0</v>
      </c>
      <c r="O52" s="145">
        <f>W52+AJ52+AV52+BG52+BT52+CE52+CP51+DA51+DL51+DW51+EH51+ES51+FD51+FO51+FZ51+GK51+GV51+HG51+HR51+IC51</f>
        <v>0</v>
      </c>
      <c r="P52" s="124"/>
      <c r="Q52" s="125"/>
      <c r="R52" s="125"/>
      <c r="S52" s="125"/>
      <c r="T52" s="125"/>
      <c r="U52" s="125"/>
      <c r="V52" s="125"/>
      <c r="W52" s="113"/>
      <c r="X52" s="113"/>
      <c r="Y52" s="113"/>
      <c r="Z52" s="113"/>
      <c r="AA52" s="114"/>
      <c r="AB52" s="115">
        <f t="shared" si="83"/>
        <v>0</v>
      </c>
      <c r="AC52" s="116">
        <f t="shared" si="84"/>
        <v>0</v>
      </c>
      <c r="AD52" s="117">
        <f t="shared" si="85"/>
        <v>0</v>
      </c>
      <c r="AE52" s="118">
        <f t="shared" si="86"/>
        <v>0</v>
      </c>
      <c r="AF52" s="124"/>
      <c r="AG52" s="125"/>
      <c r="AH52" s="125"/>
      <c r="AI52" s="125"/>
      <c r="AJ52" s="113"/>
      <c r="AK52" s="113"/>
      <c r="AL52" s="113"/>
      <c r="AM52" s="113"/>
      <c r="AN52" s="114"/>
      <c r="AO52" s="115">
        <f t="shared" si="87"/>
        <v>0</v>
      </c>
      <c r="AP52" s="116">
        <f t="shared" si="88"/>
        <v>0</v>
      </c>
      <c r="AQ52" s="117">
        <f t="shared" si="89"/>
        <v>0</v>
      </c>
      <c r="AR52" s="118">
        <f t="shared" si="90"/>
        <v>0</v>
      </c>
      <c r="AS52" s="124"/>
      <c r="AT52" s="125"/>
      <c r="AU52" s="125"/>
      <c r="AV52" s="113"/>
      <c r="AW52" s="113"/>
      <c r="AX52" s="113"/>
      <c r="AY52" s="113"/>
      <c r="AZ52" s="114"/>
      <c r="BA52" s="115">
        <f t="shared" si="91"/>
        <v>0</v>
      </c>
      <c r="BB52" s="116">
        <f t="shared" si="92"/>
        <v>0</v>
      </c>
      <c r="BC52" s="117">
        <f t="shared" si="93"/>
        <v>0</v>
      </c>
      <c r="BD52" s="118">
        <f t="shared" si="94"/>
        <v>0</v>
      </c>
      <c r="BE52" s="115"/>
      <c r="BF52" s="119"/>
      <c r="BG52" s="113"/>
      <c r="BH52" s="113"/>
      <c r="BI52" s="113"/>
      <c r="BJ52" s="113"/>
      <c r="BK52" s="114"/>
      <c r="BL52" s="120">
        <f t="shared" si="95"/>
        <v>0</v>
      </c>
      <c r="BM52" s="121">
        <f t="shared" si="96"/>
        <v>0</v>
      </c>
      <c r="BN52" s="122">
        <f t="shared" si="97"/>
        <v>0</v>
      </c>
      <c r="BO52" s="123">
        <f t="shared" si="98"/>
        <v>0</v>
      </c>
      <c r="BP52" s="124"/>
      <c r="BQ52" s="125"/>
      <c r="BR52" s="125"/>
      <c r="BS52" s="125"/>
      <c r="BT52" s="113"/>
      <c r="BU52" s="113"/>
      <c r="BV52" s="113"/>
      <c r="BW52" s="113"/>
      <c r="BX52" s="114"/>
      <c r="BY52" s="115">
        <f t="shared" si="99"/>
        <v>0</v>
      </c>
      <c r="BZ52" s="116">
        <f t="shared" si="100"/>
        <v>0</v>
      </c>
      <c r="CA52" s="126">
        <f t="shared" si="101"/>
        <v>0</v>
      </c>
      <c r="CB52" s="127">
        <f t="shared" si="102"/>
        <v>0</v>
      </c>
      <c r="CC52" s="124"/>
      <c r="CD52" s="125"/>
      <c r="CE52" s="113"/>
      <c r="CF52" s="113"/>
      <c r="CG52" s="113"/>
      <c r="CH52" s="113"/>
      <c r="CI52" s="114"/>
      <c r="CJ52" s="115">
        <f t="shared" si="103"/>
        <v>0</v>
      </c>
      <c r="CK52" s="116">
        <f t="shared" si="104"/>
        <v>0</v>
      </c>
      <c r="CL52" s="117">
        <f t="shared" si="105"/>
        <v>0</v>
      </c>
      <c r="CM52" s="118">
        <f t="shared" si="106"/>
        <v>0</v>
      </c>
      <c r="CN52" s="1"/>
      <c r="CO52" s="1"/>
      <c r="CP52" s="2"/>
      <c r="CQ52" s="2"/>
      <c r="CR52" s="2"/>
      <c r="CS52" s="2"/>
      <c r="CT52" s="2"/>
      <c r="CU52" s="61"/>
      <c r="CV52" s="13"/>
      <c r="CW52" s="6"/>
      <c r="CX52" s="38"/>
      <c r="CY52" s="1"/>
      <c r="CZ52" s="1"/>
      <c r="DA52" s="2"/>
      <c r="DB52" s="2"/>
      <c r="DC52" s="2"/>
      <c r="DD52" s="2"/>
      <c r="DE52" s="2"/>
      <c r="DF52" s="61"/>
      <c r="DG52" s="13"/>
      <c r="DH52" s="6"/>
      <c r="DI52" s="38"/>
      <c r="DJ52" s="1"/>
      <c r="DK52" s="1"/>
      <c r="DL52" s="2"/>
      <c r="DM52" s="2"/>
      <c r="DN52" s="2"/>
      <c r="DO52" s="2"/>
      <c r="DP52" s="2"/>
      <c r="DQ52" s="61"/>
      <c r="DR52" s="13"/>
      <c r="DS52" s="6"/>
      <c r="DT52" s="38"/>
      <c r="DU52" s="1"/>
      <c r="DV52" s="1"/>
      <c r="DW52" s="2"/>
      <c r="DX52" s="2"/>
      <c r="DY52" s="2"/>
      <c r="DZ52" s="2"/>
      <c r="EA52" s="2"/>
      <c r="EB52" s="61"/>
      <c r="EC52" s="13"/>
      <c r="ED52" s="6"/>
      <c r="EE52" s="38"/>
      <c r="EF52" s="1"/>
      <c r="EG52" s="1"/>
      <c r="EH52" s="2"/>
      <c r="EI52" s="2"/>
      <c r="EJ52" s="2"/>
      <c r="EK52" s="2"/>
      <c r="EL52" s="2"/>
      <c r="EM52" s="61"/>
      <c r="EN52" s="13"/>
      <c r="EO52" s="6"/>
      <c r="EP52" s="38"/>
      <c r="EQ52" s="1"/>
      <c r="ER52" s="1"/>
      <c r="ES52" s="2"/>
      <c r="ET52" s="2"/>
      <c r="EU52" s="2"/>
      <c r="EV52" s="2"/>
      <c r="EW52" s="2"/>
      <c r="EX52" s="61"/>
      <c r="EY52" s="13"/>
      <c r="EZ52" s="6"/>
      <c r="FA52" s="38"/>
      <c r="FB52" s="1"/>
      <c r="FC52" s="1"/>
      <c r="FD52" s="2"/>
      <c r="FE52" s="2"/>
      <c r="FF52" s="2"/>
      <c r="FG52" s="2"/>
      <c r="FH52" s="2"/>
      <c r="FI52" s="61"/>
      <c r="FJ52" s="13"/>
      <c r="FK52" s="6"/>
      <c r="FL52" s="38"/>
      <c r="FM52" s="1"/>
      <c r="FN52" s="1"/>
      <c r="FO52" s="2"/>
      <c r="FP52" s="2"/>
      <c r="FQ52" s="2"/>
      <c r="FR52" s="2"/>
      <c r="FS52" s="2"/>
      <c r="FT52" s="61"/>
      <c r="FU52" s="13"/>
      <c r="FV52" s="6"/>
      <c r="FW52" s="38"/>
      <c r="FX52" s="1"/>
      <c r="FY52" s="1"/>
      <c r="FZ52" s="2"/>
      <c r="GA52" s="2"/>
      <c r="GB52" s="2"/>
      <c r="GC52" s="2"/>
      <c r="GD52" s="2"/>
      <c r="GE52" s="61"/>
      <c r="GF52" s="13"/>
      <c r="GG52" s="6"/>
      <c r="GH52" s="38"/>
      <c r="GI52" s="1"/>
      <c r="GJ52" s="1"/>
      <c r="GK52" s="2"/>
      <c r="GL52" s="2"/>
      <c r="GM52" s="2"/>
      <c r="GN52" s="2"/>
      <c r="GO52" s="2"/>
      <c r="GP52" s="61"/>
      <c r="GQ52" s="13"/>
      <c r="GR52" s="6"/>
      <c r="GS52" s="38"/>
      <c r="GT52" s="1"/>
      <c r="GU52" s="1"/>
      <c r="GV52" s="2"/>
      <c r="GW52" s="2"/>
      <c r="GX52" s="2"/>
      <c r="GY52" s="2"/>
      <c r="GZ52" s="2"/>
      <c r="HA52" s="61"/>
      <c r="HB52" s="13"/>
      <c r="HC52" s="6"/>
      <c r="HD52" s="38"/>
      <c r="HE52" s="1"/>
      <c r="HF52" s="1"/>
      <c r="HG52" s="2"/>
      <c r="HH52" s="2"/>
      <c r="HI52" s="2"/>
      <c r="HJ52" s="2"/>
      <c r="HK52" s="2"/>
      <c r="HL52" s="61"/>
      <c r="HM52" s="13"/>
      <c r="HN52" s="6"/>
      <c r="HO52" s="38"/>
      <c r="HP52" s="1"/>
      <c r="HQ52" s="1"/>
      <c r="HR52" s="2"/>
      <c r="HS52" s="2"/>
      <c r="HT52" s="2"/>
      <c r="HU52" s="2"/>
      <c r="HV52" s="2"/>
      <c r="HW52" s="61"/>
      <c r="HX52" s="13"/>
      <c r="HY52" s="6"/>
      <c r="HZ52" s="38"/>
      <c r="IA52" s="1"/>
      <c r="IB52" s="1"/>
      <c r="IC52" s="2"/>
      <c r="ID52" s="2"/>
      <c r="IE52" s="2"/>
      <c r="IF52" s="2"/>
      <c r="IG52" s="2"/>
      <c r="IH52" s="61"/>
      <c r="II52" s="13"/>
      <c r="IJ52" s="6"/>
      <c r="IK52" s="38"/>
      <c r="IL52" s="77"/>
      <c r="IM52"/>
      <c r="IN52"/>
      <c r="IO52"/>
      <c r="IP52"/>
      <c r="IQ52"/>
    </row>
    <row r="53" spans="1:251" s="4" customFormat="1" hidden="1" x14ac:dyDescent="0.2">
      <c r="A53" s="33"/>
      <c r="B53" s="62"/>
      <c r="C53" s="136"/>
      <c r="D53" s="137"/>
      <c r="E53" s="137"/>
      <c r="F53" s="63"/>
      <c r="G53" s="139" t="str">
        <f>IF(AND(OR($G$2="Y",$H$2="Y"),I53&lt;5,J53&lt;5),IF(AND(I53=#REF!,J53=#REF!),#REF!+1,1),"")</f>
        <v/>
      </c>
      <c r="H53" s="140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141" t="str">
        <f>IF(ISNA(VLOOKUP(E53,SortLookup!$A$1:$B$5,2,FALSE))," ",VLOOKUP(E53,SortLookup!$A$1:$B$5,2,FALSE))</f>
        <v xml:space="preserve"> </v>
      </c>
      <c r="J53" s="142" t="str">
        <f>IF(ISNA(VLOOKUP(F53,SortLookup!$A$7:$B$11,2,FALSE))," ",VLOOKUP(F53,SortLookup!$A$7:$B$11,2,FALSE))</f>
        <v xml:space="preserve"> </v>
      </c>
      <c r="K53" s="143">
        <f t="shared" si="81"/>
        <v>0</v>
      </c>
      <c r="L53" s="144">
        <f>AB53+AO53+BA53+BL53+BY53+CJ53+CU52+DF52+DQ52+EB52+EM52+EX52+FI52+FT52+GE52+GP52+HA52+HL52+HW52+IH52</f>
        <v>0</v>
      </c>
      <c r="M53" s="117">
        <f>AD53+AQ53+BC53+BN53+CA53+CL53+CW52+DH52+DS52+ED52+EO52+EZ52+FK52+FV52+GG52+GR52+HC52+HN52+HY52+IJ52</f>
        <v>0</v>
      </c>
      <c r="N53" s="116">
        <f t="shared" si="82"/>
        <v>0</v>
      </c>
      <c r="O53" s="145">
        <f>W53+AJ53+AV53+BG53+BT53+CE53+CP52+DA52+DL52+DW52+EH52+ES52+FD52+FO52+FZ52+GK52+GV52+HG52+HR52+IC52</f>
        <v>0</v>
      </c>
      <c r="P53" s="124"/>
      <c r="Q53" s="125"/>
      <c r="R53" s="125"/>
      <c r="S53" s="125"/>
      <c r="T53" s="125"/>
      <c r="U53" s="125"/>
      <c r="V53" s="125"/>
      <c r="W53" s="113"/>
      <c r="X53" s="113"/>
      <c r="Y53" s="113"/>
      <c r="Z53" s="113"/>
      <c r="AA53" s="114"/>
      <c r="AB53" s="115">
        <f t="shared" si="83"/>
        <v>0</v>
      </c>
      <c r="AC53" s="116">
        <f t="shared" si="84"/>
        <v>0</v>
      </c>
      <c r="AD53" s="117">
        <f t="shared" si="85"/>
        <v>0</v>
      </c>
      <c r="AE53" s="118">
        <f t="shared" si="86"/>
        <v>0</v>
      </c>
      <c r="AF53" s="124"/>
      <c r="AG53" s="125"/>
      <c r="AH53" s="125"/>
      <c r="AI53" s="125"/>
      <c r="AJ53" s="113"/>
      <c r="AK53" s="113"/>
      <c r="AL53" s="113"/>
      <c r="AM53" s="113"/>
      <c r="AN53" s="114"/>
      <c r="AO53" s="115">
        <f t="shared" si="87"/>
        <v>0</v>
      </c>
      <c r="AP53" s="116">
        <f t="shared" si="88"/>
        <v>0</v>
      </c>
      <c r="AQ53" s="117">
        <f t="shared" si="89"/>
        <v>0</v>
      </c>
      <c r="AR53" s="118">
        <f t="shared" si="90"/>
        <v>0</v>
      </c>
      <c r="AS53" s="124"/>
      <c r="AT53" s="125"/>
      <c r="AU53" s="125"/>
      <c r="AV53" s="113"/>
      <c r="AW53" s="113"/>
      <c r="AX53" s="113"/>
      <c r="AY53" s="113"/>
      <c r="AZ53" s="114"/>
      <c r="BA53" s="115">
        <f t="shared" si="91"/>
        <v>0</v>
      </c>
      <c r="BB53" s="116">
        <f t="shared" si="92"/>
        <v>0</v>
      </c>
      <c r="BC53" s="117">
        <f t="shared" si="93"/>
        <v>0</v>
      </c>
      <c r="BD53" s="118">
        <f t="shared" si="94"/>
        <v>0</v>
      </c>
      <c r="BE53" s="115"/>
      <c r="BF53" s="119"/>
      <c r="BG53" s="113"/>
      <c r="BH53" s="113"/>
      <c r="BI53" s="113"/>
      <c r="BJ53" s="113"/>
      <c r="BK53" s="114"/>
      <c r="BL53" s="120">
        <f t="shared" si="95"/>
        <v>0</v>
      </c>
      <c r="BM53" s="121">
        <f t="shared" si="96"/>
        <v>0</v>
      </c>
      <c r="BN53" s="122">
        <f t="shared" si="97"/>
        <v>0</v>
      </c>
      <c r="BO53" s="123">
        <f t="shared" si="98"/>
        <v>0</v>
      </c>
      <c r="BP53" s="124"/>
      <c r="BQ53" s="125"/>
      <c r="BR53" s="125"/>
      <c r="BS53" s="125"/>
      <c r="BT53" s="113"/>
      <c r="BU53" s="113"/>
      <c r="BV53" s="113"/>
      <c r="BW53" s="113"/>
      <c r="BX53" s="114"/>
      <c r="BY53" s="115">
        <f t="shared" si="99"/>
        <v>0</v>
      </c>
      <c r="BZ53" s="116">
        <f t="shared" si="100"/>
        <v>0</v>
      </c>
      <c r="CA53" s="126">
        <f t="shared" si="101"/>
        <v>0</v>
      </c>
      <c r="CB53" s="127">
        <f t="shared" si="102"/>
        <v>0</v>
      </c>
      <c r="CC53" s="124"/>
      <c r="CD53" s="125"/>
      <c r="CE53" s="113"/>
      <c r="CF53" s="113"/>
      <c r="CG53" s="113"/>
      <c r="CH53" s="113"/>
      <c r="CI53" s="114"/>
      <c r="CJ53" s="115">
        <f t="shared" si="103"/>
        <v>0</v>
      </c>
      <c r="CK53" s="116">
        <f t="shared" si="104"/>
        <v>0</v>
      </c>
      <c r="CL53" s="117">
        <f t="shared" si="105"/>
        <v>0</v>
      </c>
      <c r="CM53" s="118">
        <f t="shared" si="106"/>
        <v>0</v>
      </c>
      <c r="CN53"/>
      <c r="CO53"/>
      <c r="CP53"/>
      <c r="CQ53"/>
      <c r="CR53"/>
      <c r="CS53"/>
      <c r="CT53"/>
      <c r="CW53"/>
      <c r="CZ53"/>
      <c r="DA53"/>
      <c r="DB53"/>
      <c r="DC53"/>
      <c r="DD53"/>
      <c r="DE53"/>
      <c r="DH53"/>
      <c r="DK53"/>
      <c r="DL53"/>
      <c r="DM53"/>
      <c r="DN53"/>
      <c r="DO53"/>
      <c r="DP53"/>
      <c r="DS53"/>
      <c r="DV53"/>
      <c r="DW53"/>
      <c r="DX53"/>
      <c r="DY53"/>
      <c r="DZ53"/>
      <c r="EA53"/>
      <c r="ED53"/>
      <c r="EG53"/>
      <c r="EH53"/>
      <c r="EI53"/>
      <c r="EJ53"/>
      <c r="EK53"/>
      <c r="EL53"/>
      <c r="EO53"/>
      <c r="ER53"/>
      <c r="ES53"/>
      <c r="ET53"/>
      <c r="EU53"/>
      <c r="EV53"/>
      <c r="EW53"/>
      <c r="EZ53"/>
      <c r="FC53"/>
      <c r="FD53"/>
      <c r="FE53"/>
      <c r="FF53"/>
      <c r="FG53"/>
      <c r="FH53"/>
      <c r="FK53"/>
      <c r="FN53"/>
      <c r="FO53"/>
      <c r="FP53"/>
      <c r="FQ53"/>
      <c r="FR53"/>
      <c r="FS53"/>
      <c r="FV53"/>
      <c r="FY53"/>
      <c r="FZ53"/>
      <c r="GA53"/>
      <c r="GB53"/>
      <c r="GC53"/>
      <c r="GD53"/>
      <c r="GG53"/>
      <c r="GJ53"/>
      <c r="GK53"/>
      <c r="GL53"/>
      <c r="GM53"/>
      <c r="GN53"/>
      <c r="GO53"/>
      <c r="GR53"/>
      <c r="GU53"/>
      <c r="GV53"/>
      <c r="GW53"/>
      <c r="GX53"/>
      <c r="GY53"/>
      <c r="GZ53"/>
      <c r="HC53"/>
      <c r="HF53"/>
      <c r="HG53"/>
      <c r="HH53"/>
      <c r="HI53"/>
      <c r="HJ53"/>
      <c r="HK53"/>
      <c r="HN53"/>
      <c r="HQ53"/>
      <c r="HR53"/>
      <c r="HS53"/>
      <c r="HT53"/>
      <c r="HU53"/>
      <c r="HV53"/>
      <c r="HY53"/>
      <c r="IB53"/>
      <c r="IC53"/>
      <c r="ID53"/>
      <c r="IE53"/>
      <c r="IF53"/>
      <c r="IG53"/>
      <c r="IJ53"/>
      <c r="IK53"/>
      <c r="IL53" s="77"/>
    </row>
    <row r="54" spans="1:251" s="4" customFormat="1" hidden="1" x14ac:dyDescent="0.2">
      <c r="A54" s="33"/>
      <c r="B54" s="62"/>
      <c r="C54" s="136"/>
      <c r="D54" s="137"/>
      <c r="E54" s="137"/>
      <c r="F54" s="138"/>
      <c r="G54" s="139" t="str">
        <f>IF(AND(OR($G$2="Y",$H$2="Y"),I54&lt;5,J54&lt;5),IF(AND(I54=#REF!,J54=#REF!),#REF!+1,1),"")</f>
        <v/>
      </c>
      <c r="H54" s="140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141" t="str">
        <f>IF(ISNA(VLOOKUP(E54,SortLookup!$A$1:$B$5,2,FALSE))," ",VLOOKUP(E54,SortLookup!$A$1:$B$5,2,FALSE))</f>
        <v xml:space="preserve"> </v>
      </c>
      <c r="J54" s="142" t="str">
        <f>IF(ISNA(VLOOKUP(F54,SortLookup!$A$7:$B$11,2,FALSE))," ",VLOOKUP(F54,SortLookup!$A$7:$B$11,2,FALSE))</f>
        <v xml:space="preserve"> </v>
      </c>
      <c r="K54" s="143">
        <f t="shared" si="81"/>
        <v>0</v>
      </c>
      <c r="L54" s="144">
        <f>AB54+AO54+BA54+BL54+BY54+CJ54+CU54+DF54+DQ54+EB54+EM54+EX54+FI54+FT54+GE54+GP54+HA54+HL54+HW54+IH54</f>
        <v>0</v>
      </c>
      <c r="M54" s="117">
        <f>AD54+AQ54+BC54+BN54+CA54+CL54+CW54+DH54+DS54+ED54+EO54+EZ54+FK54+FV54+GG54+GR54+HC54+HN54+HY54+IJ54</f>
        <v>0</v>
      </c>
      <c r="N54" s="116">
        <f t="shared" si="82"/>
        <v>0</v>
      </c>
      <c r="O54" s="145">
        <f>W54+AJ54+AV54+BG54+BT54+CE54+CP54+DA54+DL54+DW54+EH54+ES54+FD54+FO54+FZ54+GK54+GV54+HG54+HR54+IC54</f>
        <v>0</v>
      </c>
      <c r="P54" s="124"/>
      <c r="Q54" s="125"/>
      <c r="R54" s="125"/>
      <c r="S54" s="125"/>
      <c r="T54" s="125"/>
      <c r="U54" s="125"/>
      <c r="V54" s="125"/>
      <c r="W54" s="113"/>
      <c r="X54" s="113"/>
      <c r="Y54" s="113"/>
      <c r="Z54" s="113"/>
      <c r="AA54" s="114"/>
      <c r="AB54" s="115">
        <f t="shared" si="83"/>
        <v>0</v>
      </c>
      <c r="AC54" s="116">
        <f t="shared" si="84"/>
        <v>0</v>
      </c>
      <c r="AD54" s="117">
        <f t="shared" si="85"/>
        <v>0</v>
      </c>
      <c r="AE54" s="118">
        <f t="shared" si="86"/>
        <v>0</v>
      </c>
      <c r="AF54" s="124"/>
      <c r="AG54" s="125"/>
      <c r="AH54" s="125"/>
      <c r="AI54" s="125"/>
      <c r="AJ54" s="113"/>
      <c r="AK54" s="113"/>
      <c r="AL54" s="113"/>
      <c r="AM54" s="113"/>
      <c r="AN54" s="114"/>
      <c r="AO54" s="115">
        <f t="shared" si="87"/>
        <v>0</v>
      </c>
      <c r="AP54" s="116">
        <f t="shared" si="88"/>
        <v>0</v>
      </c>
      <c r="AQ54" s="117">
        <f t="shared" si="89"/>
        <v>0</v>
      </c>
      <c r="AR54" s="118">
        <f t="shared" si="90"/>
        <v>0</v>
      </c>
      <c r="AS54" s="124"/>
      <c r="AT54" s="125"/>
      <c r="AU54" s="125"/>
      <c r="AV54" s="113"/>
      <c r="AW54" s="113"/>
      <c r="AX54" s="113"/>
      <c r="AY54" s="113"/>
      <c r="AZ54" s="114"/>
      <c r="BA54" s="115">
        <f t="shared" si="91"/>
        <v>0</v>
      </c>
      <c r="BB54" s="116">
        <f t="shared" si="92"/>
        <v>0</v>
      </c>
      <c r="BC54" s="117">
        <f t="shared" si="93"/>
        <v>0</v>
      </c>
      <c r="BD54" s="118">
        <f t="shared" si="94"/>
        <v>0</v>
      </c>
      <c r="BE54" s="115"/>
      <c r="BF54" s="119"/>
      <c r="BG54" s="113"/>
      <c r="BH54" s="113"/>
      <c r="BI54" s="113"/>
      <c r="BJ54" s="113"/>
      <c r="BK54" s="114"/>
      <c r="BL54" s="120">
        <f t="shared" si="95"/>
        <v>0</v>
      </c>
      <c r="BM54" s="121">
        <f t="shared" si="96"/>
        <v>0</v>
      </c>
      <c r="BN54" s="122">
        <f t="shared" si="97"/>
        <v>0</v>
      </c>
      <c r="BO54" s="123">
        <f t="shared" si="98"/>
        <v>0</v>
      </c>
      <c r="BP54" s="124"/>
      <c r="BQ54" s="125"/>
      <c r="BR54" s="125"/>
      <c r="BS54" s="125"/>
      <c r="BT54" s="113"/>
      <c r="BU54" s="113"/>
      <c r="BV54" s="113"/>
      <c r="BW54" s="113"/>
      <c r="BX54" s="114"/>
      <c r="BY54" s="115">
        <f t="shared" si="99"/>
        <v>0</v>
      </c>
      <c r="BZ54" s="116">
        <f t="shared" si="100"/>
        <v>0</v>
      </c>
      <c r="CA54" s="126">
        <f t="shared" si="101"/>
        <v>0</v>
      </c>
      <c r="CB54" s="127">
        <f t="shared" si="102"/>
        <v>0</v>
      </c>
      <c r="CC54" s="124"/>
      <c r="CD54" s="125"/>
      <c r="CE54" s="113"/>
      <c r="CF54" s="113"/>
      <c r="CG54" s="113"/>
      <c r="CH54" s="113"/>
      <c r="CI54" s="114"/>
      <c r="CJ54" s="115">
        <f t="shared" si="103"/>
        <v>0</v>
      </c>
      <c r="CK54" s="116">
        <f t="shared" si="104"/>
        <v>0</v>
      </c>
      <c r="CL54" s="117">
        <f t="shared" si="105"/>
        <v>0</v>
      </c>
      <c r="CM54" s="118">
        <f t="shared" si="106"/>
        <v>0</v>
      </c>
      <c r="IL54" s="77"/>
      <c r="IM54"/>
      <c r="IN54"/>
      <c r="IQ54"/>
    </row>
    <row r="55" spans="1:251" s="4" customFormat="1" ht="13.5" hidden="1" thickBot="1" x14ac:dyDescent="0.25">
      <c r="A55" s="159"/>
      <c r="B55" s="94"/>
      <c r="C55" s="95"/>
      <c r="D55" s="96"/>
      <c r="E55" s="96"/>
      <c r="F55" s="97"/>
      <c r="G55" s="98" t="str">
        <f>IF(AND(OR($G$2="Y",$H$2="Y"),I55&lt;5,J55&lt;5),IF(AND(I55=#REF!,J55=#REF!),#REF!+1,1),"")</f>
        <v/>
      </c>
      <c r="H55" s="99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100" t="str">
        <f>IF(ISNA(VLOOKUP(E55,SortLookup!$A$1:$B$5,2,FALSE))," ",VLOOKUP(E55,SortLookup!$A$1:$B$5,2,FALSE))</f>
        <v xml:space="preserve"> </v>
      </c>
      <c r="J55" s="101" t="str">
        <f>IF(ISNA(VLOOKUP(F55,SortLookup!$A$7:$B$11,2,FALSE))," ",VLOOKUP(F55,SortLookup!$A$7:$B$11,2,FALSE))</f>
        <v xml:space="preserve"> </v>
      </c>
      <c r="K55" s="102">
        <f t="shared" si="81"/>
        <v>0</v>
      </c>
      <c r="L55" s="103">
        <f>AB55+AO55+BA55+BL55+BY55+CJ55+CU54+DF54+DQ54+EB54+EM54+EX54+FI54+FT54+GE54+GP54+HA54+HL54+HW54+IH54</f>
        <v>0</v>
      </c>
      <c r="M55" s="104">
        <f>AD55+AQ55+BC55+BN55+CA55+CL55+CW54+DH54+DS54+ED54+EO54+EZ54+FK54+FV54+GG54+GR54+HC54+HN54+HY54+IJ54</f>
        <v>0</v>
      </c>
      <c r="N55" s="105">
        <f t="shared" si="82"/>
        <v>0</v>
      </c>
      <c r="O55" s="106">
        <f>W55+AJ55+AV55+BG55+BT55+CE55+CP54+DA54+DL54+DW54+EH54+ES54+FD54+FO54+FZ54+GK54+GV54+HG54+HR54+IC54</f>
        <v>0</v>
      </c>
      <c r="P55" s="107"/>
      <c r="Q55" s="108"/>
      <c r="R55" s="108"/>
      <c r="S55" s="108"/>
      <c r="T55" s="108"/>
      <c r="U55" s="108"/>
      <c r="V55" s="108"/>
      <c r="W55" s="109"/>
      <c r="X55" s="109"/>
      <c r="Y55" s="109"/>
      <c r="Z55" s="109"/>
      <c r="AA55" s="110"/>
      <c r="AB55" s="111">
        <f t="shared" si="83"/>
        <v>0</v>
      </c>
      <c r="AC55" s="105">
        <f t="shared" si="84"/>
        <v>0</v>
      </c>
      <c r="AD55" s="104">
        <f t="shared" si="85"/>
        <v>0</v>
      </c>
      <c r="AE55" s="112">
        <f t="shared" si="86"/>
        <v>0</v>
      </c>
      <c r="AF55" s="107"/>
      <c r="AG55" s="108"/>
      <c r="AH55" s="108"/>
      <c r="AI55" s="108"/>
      <c r="AJ55" s="109"/>
      <c r="AK55" s="109"/>
      <c r="AL55" s="109"/>
      <c r="AM55" s="109"/>
      <c r="AN55" s="110"/>
      <c r="AO55" s="111">
        <f t="shared" si="87"/>
        <v>0</v>
      </c>
      <c r="AP55" s="105">
        <f t="shared" si="88"/>
        <v>0</v>
      </c>
      <c r="AQ55" s="104">
        <f t="shared" si="89"/>
        <v>0</v>
      </c>
      <c r="AR55" s="112">
        <f t="shared" si="90"/>
        <v>0</v>
      </c>
      <c r="AS55" s="107"/>
      <c r="AT55" s="108"/>
      <c r="AU55" s="108"/>
      <c r="AV55" s="109"/>
      <c r="AW55" s="109"/>
      <c r="AX55" s="109"/>
      <c r="AY55" s="109"/>
      <c r="AZ55" s="110"/>
      <c r="BA55" s="111">
        <f t="shared" si="91"/>
        <v>0</v>
      </c>
      <c r="BB55" s="105">
        <f t="shared" si="92"/>
        <v>0</v>
      </c>
      <c r="BC55" s="104">
        <f t="shared" si="93"/>
        <v>0</v>
      </c>
      <c r="BD55" s="112">
        <f t="shared" si="94"/>
        <v>0</v>
      </c>
      <c r="BE55" s="111"/>
      <c r="BF55" s="129"/>
      <c r="BG55" s="109"/>
      <c r="BH55" s="109"/>
      <c r="BI55" s="109"/>
      <c r="BJ55" s="109"/>
      <c r="BK55" s="110"/>
      <c r="BL55" s="146">
        <f t="shared" si="95"/>
        <v>0</v>
      </c>
      <c r="BM55" s="147">
        <f t="shared" si="96"/>
        <v>0</v>
      </c>
      <c r="BN55" s="148">
        <f t="shared" si="97"/>
        <v>0</v>
      </c>
      <c r="BO55" s="149">
        <f t="shared" si="98"/>
        <v>0</v>
      </c>
      <c r="BP55" s="107"/>
      <c r="BQ55" s="108"/>
      <c r="BR55" s="108"/>
      <c r="BS55" s="108"/>
      <c r="BT55" s="109"/>
      <c r="BU55" s="109"/>
      <c r="BV55" s="109"/>
      <c r="BW55" s="109"/>
      <c r="BX55" s="110"/>
      <c r="BY55" s="111">
        <f t="shared" si="99"/>
        <v>0</v>
      </c>
      <c r="BZ55" s="105">
        <f t="shared" si="100"/>
        <v>0</v>
      </c>
      <c r="CA55" s="150">
        <f t="shared" si="101"/>
        <v>0</v>
      </c>
      <c r="CB55" s="151">
        <f t="shared" si="102"/>
        <v>0</v>
      </c>
      <c r="CC55" s="107"/>
      <c r="CD55" s="108"/>
      <c r="CE55" s="109"/>
      <c r="CF55" s="109"/>
      <c r="CG55" s="109"/>
      <c r="CH55" s="109"/>
      <c r="CI55" s="110"/>
      <c r="CJ55" s="111">
        <f t="shared" si="103"/>
        <v>0</v>
      </c>
      <c r="CK55" s="105">
        <f t="shared" si="104"/>
        <v>0</v>
      </c>
      <c r="CL55" s="104">
        <f t="shared" si="105"/>
        <v>0</v>
      </c>
      <c r="CM55" s="112">
        <f t="shared" si="106"/>
        <v>0</v>
      </c>
      <c r="IL55" s="77"/>
      <c r="IO55"/>
      <c r="IP55"/>
      <c r="IQ55"/>
    </row>
    <row r="56" spans="1:251" s="4" customFormat="1" ht="14.25" hidden="1" thickTop="1" thickBot="1" x14ac:dyDescent="0.25">
      <c r="A56" s="163"/>
      <c r="B56" s="164"/>
      <c r="C56" s="165"/>
      <c r="D56" s="166"/>
      <c r="E56" s="166"/>
      <c r="F56" s="167"/>
      <c r="G56" s="168" t="str">
        <f>IF(AND(OR($G$2="Y",$H$2="Y"),I56&lt;5,J56&lt;5),IF(AND(I56=#REF!,J56=#REF!),#REF!+1,1),"")</f>
        <v/>
      </c>
      <c r="H56" s="169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170" t="str">
        <f>IF(ISNA(VLOOKUP(E56,SortLookup!$A$1:$B$5,2,FALSE))," ",VLOOKUP(E56,SortLookup!$A$1:$B$5,2,FALSE))</f>
        <v xml:space="preserve"> </v>
      </c>
      <c r="J56" s="171" t="str">
        <f>IF(ISNA(VLOOKUP(F56,SortLookup!$A$7:$B$11,2,FALSE))," ",VLOOKUP(F56,SortLookup!$A$7:$B$11,2,FALSE))</f>
        <v xml:space="preserve"> </v>
      </c>
      <c r="K56" s="172">
        <f t="shared" ref="K56" si="110">L56+M56+O56</f>
        <v>0</v>
      </c>
      <c r="L56" s="173">
        <f t="shared" ref="L56" si="111">AB56+AO56+BA56+BL56+BY56+CJ56+CU56+DF56+DQ56+EB56+EM56+EX56+FI56+FT56+GE56+GP56+HA56+HL56+HW56+IH56</f>
        <v>0</v>
      </c>
      <c r="M56" s="148">
        <f t="shared" ref="M56" si="112">AD56+AQ56+BC56+BN56+CA56+CL56+CW56+DH56+DS56+ED56+EO56+EZ56+FK56+FV56+GG56+GR56+HC56+HN56+HY56+IJ56</f>
        <v>0</v>
      </c>
      <c r="N56" s="147">
        <f t="shared" ref="N56" si="113">O56</f>
        <v>0</v>
      </c>
      <c r="O56" s="174">
        <f t="shared" ref="O56" si="114">W56+AJ56+AV56+BG56+BT56+CE56+CP56+DA56+DL56+DW56+EH56+ES56+FD56+FO56+FZ56+GK56+GV56+HG56+HR56+IC56</f>
        <v>0</v>
      </c>
      <c r="P56" s="175"/>
      <c r="Q56" s="176"/>
      <c r="R56" s="176"/>
      <c r="S56" s="176"/>
      <c r="T56" s="176"/>
      <c r="U56" s="176"/>
      <c r="V56" s="176"/>
      <c r="W56" s="177"/>
      <c r="X56" s="177"/>
      <c r="Y56" s="177"/>
      <c r="Z56" s="177"/>
      <c r="AA56" s="178"/>
      <c r="AB56" s="146">
        <f t="shared" ref="AB56" si="115">P56+Q56+R56+S56+T56+U56+V56</f>
        <v>0</v>
      </c>
      <c r="AC56" s="147">
        <f t="shared" ref="AC56" si="116">W56</f>
        <v>0</v>
      </c>
      <c r="AD56" s="148">
        <f t="shared" ref="AD56" si="117">(X56*3)+(Y56*10)+(Z56*5)+(AA56*20)</f>
        <v>0</v>
      </c>
      <c r="AE56" s="179">
        <f t="shared" ref="AE56" si="118">AB56+AC56+AD56</f>
        <v>0</v>
      </c>
      <c r="AF56" s="175"/>
      <c r="AG56" s="176"/>
      <c r="AH56" s="176"/>
      <c r="AI56" s="176"/>
      <c r="AJ56" s="177"/>
      <c r="AK56" s="177"/>
      <c r="AL56" s="177"/>
      <c r="AM56" s="177"/>
      <c r="AN56" s="178"/>
      <c r="AO56" s="146">
        <f t="shared" ref="AO56" si="119">AF56+AG56+AH56+AI56</f>
        <v>0</v>
      </c>
      <c r="AP56" s="147">
        <f t="shared" ref="AP56" si="120">AJ56</f>
        <v>0</v>
      </c>
      <c r="AQ56" s="148">
        <f t="shared" ref="AQ56" si="121">(AK56*3)+(AL56*10)+(AM56*5)+(AN56*20)</f>
        <v>0</v>
      </c>
      <c r="AR56" s="179">
        <f t="shared" ref="AR56" si="122">AO56+AP56+AQ56</f>
        <v>0</v>
      </c>
      <c r="AS56" s="175"/>
      <c r="AT56" s="176"/>
      <c r="AU56" s="176"/>
      <c r="AV56" s="177"/>
      <c r="AW56" s="177"/>
      <c r="AX56" s="177"/>
      <c r="AY56" s="177"/>
      <c r="AZ56" s="178"/>
      <c r="BA56" s="146">
        <f t="shared" ref="BA56" si="123">AS56+AT56+AU56</f>
        <v>0</v>
      </c>
      <c r="BB56" s="147">
        <f t="shared" ref="BB56" si="124">AV56</f>
        <v>0</v>
      </c>
      <c r="BC56" s="148">
        <f t="shared" ref="BC56" si="125">(AW56*3)+(AX56*10)+(AY56*5)+(AZ56*20)</f>
        <v>0</v>
      </c>
      <c r="BD56" s="179">
        <f t="shared" ref="BD56" si="126">BA56+BB56+BC56</f>
        <v>0</v>
      </c>
      <c r="BE56" s="146"/>
      <c r="BF56" s="180"/>
      <c r="BG56" s="177"/>
      <c r="BH56" s="177"/>
      <c r="BI56" s="177"/>
      <c r="BJ56" s="177"/>
      <c r="BK56" s="178"/>
      <c r="BL56" s="146">
        <f t="shared" ref="BL56" si="127">BE56+BF56</f>
        <v>0</v>
      </c>
      <c r="BM56" s="147">
        <f t="shared" ref="BM56" si="128">BG56/2</f>
        <v>0</v>
      </c>
      <c r="BN56" s="148">
        <f t="shared" ref="BN56" si="129">(BH56*3)+(BI56*5)+(BJ56*5)+(BK56*20)</f>
        <v>0</v>
      </c>
      <c r="BO56" s="149">
        <f t="shared" ref="BO56" si="130">BL56+BM56+BN56</f>
        <v>0</v>
      </c>
      <c r="BP56" s="175"/>
      <c r="BQ56" s="176"/>
      <c r="BR56" s="176"/>
      <c r="BS56" s="176"/>
      <c r="BT56" s="177"/>
      <c r="BU56" s="177"/>
      <c r="BV56" s="177"/>
      <c r="BW56" s="177"/>
      <c r="BX56" s="178"/>
      <c r="BY56" s="146">
        <f t="shared" ref="BY56" si="131">BP56+BQ56+BR56+BS56</f>
        <v>0</v>
      </c>
      <c r="BZ56" s="147">
        <f t="shared" ref="BZ56" si="132">BT56</f>
        <v>0</v>
      </c>
      <c r="CA56" s="181">
        <f t="shared" ref="CA56" si="133">(BU56*3)+(BV56*10)+(BW56*5)+(BX56*20)</f>
        <v>0</v>
      </c>
      <c r="CB56" s="182">
        <f t="shared" ref="CB56" si="134">BY56+BZ56+CA56</f>
        <v>0</v>
      </c>
      <c r="CC56" s="175"/>
      <c r="CD56" s="176"/>
      <c r="CE56" s="177"/>
      <c r="CF56" s="177"/>
      <c r="CG56" s="177"/>
      <c r="CH56" s="177"/>
      <c r="CI56" s="178"/>
      <c r="CJ56" s="146">
        <f t="shared" ref="CJ56" si="135">CC56+CD56</f>
        <v>0</v>
      </c>
      <c r="CK56" s="147">
        <f t="shared" ref="CK56" si="136">CE56</f>
        <v>0</v>
      </c>
      <c r="CL56" s="148">
        <f t="shared" ref="CL56" si="137">(CF56*3)+(CG56*10)+(CH56*5)+(CI56*20)</f>
        <v>0</v>
      </c>
      <c r="CM56" s="179">
        <f t="shared" ref="CM56" si="138">CJ56+CK56+CL56</f>
        <v>0</v>
      </c>
      <c r="CN56" s="157"/>
      <c r="CO56" s="157"/>
      <c r="CP56" s="158"/>
      <c r="CQ56" s="158"/>
      <c r="CR56" s="158"/>
      <c r="CS56" s="158"/>
      <c r="CT56" s="158"/>
      <c r="CU56" s="154"/>
      <c r="CV56" s="156"/>
      <c r="CW56" s="155"/>
      <c r="CX56" s="153"/>
      <c r="CY56" s="157"/>
      <c r="CZ56" s="157"/>
      <c r="DA56" s="158"/>
      <c r="DB56" s="158"/>
      <c r="DC56" s="158"/>
      <c r="DD56" s="158"/>
      <c r="DE56" s="158"/>
      <c r="DF56" s="154"/>
      <c r="DG56" s="156"/>
      <c r="DH56" s="155"/>
      <c r="DI56" s="153"/>
      <c r="DJ56" s="157"/>
      <c r="DK56" s="157"/>
      <c r="DL56" s="158"/>
      <c r="DM56" s="158"/>
      <c r="DN56" s="158"/>
      <c r="DO56" s="158"/>
      <c r="DP56" s="158"/>
      <c r="DQ56" s="154"/>
      <c r="DR56" s="156"/>
      <c r="DS56" s="155"/>
      <c r="DT56" s="153"/>
      <c r="DU56" s="157"/>
      <c r="DV56" s="157"/>
      <c r="DW56" s="158"/>
      <c r="DX56" s="158"/>
      <c r="DY56" s="158"/>
      <c r="DZ56" s="158"/>
      <c r="EA56" s="158"/>
      <c r="EB56" s="154"/>
      <c r="EC56" s="156"/>
      <c r="ED56" s="155"/>
      <c r="EE56" s="153"/>
      <c r="EF56" s="157"/>
      <c r="EG56" s="157"/>
      <c r="EH56" s="158"/>
      <c r="EI56" s="158"/>
      <c r="EJ56" s="158"/>
      <c r="EK56" s="158"/>
      <c r="EL56" s="158"/>
      <c r="EM56" s="154"/>
      <c r="EN56" s="156"/>
      <c r="EO56" s="155"/>
      <c r="EP56" s="153"/>
      <c r="EQ56" s="157"/>
      <c r="ER56" s="157"/>
      <c r="ES56" s="158"/>
      <c r="ET56" s="158"/>
      <c r="EU56" s="158"/>
      <c r="EV56" s="158"/>
      <c r="EW56" s="158"/>
      <c r="EX56" s="154"/>
      <c r="EY56" s="156"/>
      <c r="EZ56" s="155"/>
      <c r="FA56" s="153"/>
      <c r="FB56" s="157"/>
      <c r="FC56" s="157"/>
      <c r="FD56" s="158"/>
      <c r="FE56" s="158"/>
      <c r="FF56" s="158"/>
      <c r="FG56" s="158"/>
      <c r="FH56" s="158"/>
      <c r="FI56" s="154"/>
      <c r="FJ56" s="156"/>
      <c r="FK56" s="155"/>
      <c r="FL56" s="153"/>
      <c r="FM56" s="157"/>
      <c r="FN56" s="157"/>
      <c r="FO56" s="158"/>
      <c r="FP56" s="158"/>
      <c r="FQ56" s="158"/>
      <c r="FR56" s="158"/>
      <c r="FS56" s="158"/>
      <c r="FT56" s="154"/>
      <c r="FU56" s="156"/>
      <c r="FV56" s="155"/>
      <c r="FW56" s="153"/>
      <c r="FX56" s="157"/>
      <c r="FY56" s="157"/>
      <c r="FZ56" s="158"/>
      <c r="GA56" s="158"/>
      <c r="GB56" s="158"/>
      <c r="GC56" s="158"/>
      <c r="GD56" s="158"/>
      <c r="GE56" s="154"/>
      <c r="GF56" s="156"/>
      <c r="GG56" s="155"/>
      <c r="GH56" s="153"/>
      <c r="GI56" s="157"/>
      <c r="GJ56" s="157"/>
      <c r="GK56" s="158"/>
      <c r="GL56" s="158"/>
      <c r="GM56" s="158"/>
      <c r="GN56" s="158"/>
      <c r="GO56" s="158"/>
      <c r="GP56" s="154"/>
      <c r="GQ56" s="156"/>
      <c r="GR56" s="155"/>
      <c r="GS56" s="153"/>
      <c r="GT56" s="157"/>
      <c r="GU56" s="157"/>
      <c r="GV56" s="158"/>
      <c r="GW56" s="158"/>
      <c r="GX56" s="158"/>
      <c r="GY56" s="158"/>
      <c r="GZ56" s="158"/>
      <c r="HA56" s="154"/>
      <c r="HB56" s="156"/>
      <c r="HC56" s="155"/>
      <c r="HD56" s="153"/>
      <c r="HE56" s="157"/>
      <c r="HF56" s="157"/>
      <c r="HG56" s="158"/>
      <c r="HH56" s="158"/>
      <c r="HI56" s="158"/>
      <c r="HJ56" s="158"/>
      <c r="HK56" s="158"/>
      <c r="HL56" s="154"/>
      <c r="HM56" s="156"/>
      <c r="HN56" s="155"/>
      <c r="HO56" s="153"/>
      <c r="HP56" s="157"/>
      <c r="HQ56" s="157"/>
      <c r="HR56" s="158"/>
      <c r="HS56" s="158"/>
      <c r="HT56" s="158"/>
      <c r="HU56" s="158"/>
      <c r="HV56" s="158"/>
      <c r="HW56" s="154"/>
      <c r="HX56" s="156"/>
      <c r="HY56" s="155"/>
      <c r="HZ56" s="153"/>
      <c r="IA56" s="157"/>
      <c r="IB56" s="157"/>
      <c r="IC56" s="158"/>
      <c r="ID56" s="158"/>
      <c r="IE56" s="158"/>
      <c r="IF56" s="158"/>
      <c r="IG56" s="158"/>
      <c r="IH56" s="154"/>
      <c r="II56" s="156"/>
      <c r="IJ56" s="155"/>
      <c r="IK56" s="153"/>
      <c r="IL56" s="77"/>
      <c r="IM56"/>
      <c r="IN56"/>
      <c r="IO56"/>
      <c r="IP56"/>
      <c r="IQ56"/>
    </row>
    <row r="57" spans="1:251" x14ac:dyDescent="0.2">
      <c r="AE57" s="4"/>
      <c r="AY57" s="4"/>
      <c r="AZ57" s="4"/>
      <c r="BC57" s="4"/>
      <c r="BD57" s="4"/>
      <c r="BE57" s="4"/>
      <c r="BF57" s="4"/>
      <c r="BG57" s="4"/>
      <c r="BH57" s="4"/>
      <c r="BI57" s="4"/>
      <c r="BJ57" s="4"/>
      <c r="BK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CA57" s="4"/>
      <c r="CB57" s="4"/>
      <c r="CC57" s="4"/>
      <c r="CD57" s="4"/>
      <c r="CE57" s="4"/>
      <c r="CF57" s="4"/>
      <c r="CG57" s="4"/>
      <c r="CH57" s="4"/>
      <c r="CI57" s="4"/>
      <c r="CL57" s="4"/>
      <c r="CM57" s="4"/>
    </row>
    <row r="58" spans="1:251" x14ac:dyDescent="0.2">
      <c r="B58" s="65" t="s">
        <v>89</v>
      </c>
      <c r="D58" s="74"/>
      <c r="AE58" s="4"/>
    </row>
    <row r="59" spans="1:251" x14ac:dyDescent="0.2">
      <c r="B59" s="4" t="s">
        <v>86</v>
      </c>
      <c r="AE59" s="4"/>
    </row>
    <row r="60" spans="1:251" ht="25.5" hidden="1" x14ac:dyDescent="0.2">
      <c r="B60" s="152" t="s">
        <v>101</v>
      </c>
      <c r="AE60" s="4"/>
    </row>
    <row r="61" spans="1:251" x14ac:dyDescent="0.2">
      <c r="B61" s="4" t="s">
        <v>85</v>
      </c>
      <c r="AE61" s="4"/>
    </row>
    <row r="62" spans="1:251" x14ac:dyDescent="0.2">
      <c r="B62" s="80" t="s">
        <v>99</v>
      </c>
      <c r="AE62" s="4"/>
      <c r="AX62" s="4"/>
    </row>
    <row r="63" spans="1:251" x14ac:dyDescent="0.2">
      <c r="B63" s="80" t="s">
        <v>100</v>
      </c>
      <c r="AE63" s="4"/>
    </row>
    <row r="64" spans="1:251" x14ac:dyDescent="0.2">
      <c r="AE64" s="4"/>
    </row>
    <row r="65" spans="1:49" x14ac:dyDescent="0.2">
      <c r="B65" s="76" t="s">
        <v>93</v>
      </c>
      <c r="AE65" s="4"/>
    </row>
    <row r="66" spans="1:49" x14ac:dyDescent="0.2">
      <c r="B66" s="76" t="s">
        <v>91</v>
      </c>
      <c r="AE66" s="4"/>
    </row>
    <row r="67" spans="1:49" x14ac:dyDescent="0.2">
      <c r="B67" s="76" t="s">
        <v>92</v>
      </c>
      <c r="AE67" s="4"/>
    </row>
    <row r="68" spans="1:49" ht="102" x14ac:dyDescent="0.2">
      <c r="B68" s="134" t="s">
        <v>104</v>
      </c>
      <c r="AE68" s="4"/>
      <c r="AW68" s="4"/>
    </row>
    <row r="69" spans="1:49" x14ac:dyDescent="0.2">
      <c r="B69" s="76" t="s">
        <v>95</v>
      </c>
      <c r="AE69" s="4"/>
    </row>
    <row r="70" spans="1:49" x14ac:dyDescent="0.2">
      <c r="AE70" s="4"/>
    </row>
    <row r="71" spans="1:49" x14ac:dyDescent="0.2">
      <c r="A71" s="189"/>
      <c r="AE71" s="4"/>
    </row>
    <row r="72" spans="1:49" x14ac:dyDescent="0.2">
      <c r="AE72" s="4"/>
    </row>
  </sheetData>
  <sheetProtection sheet="1" selectLockedCells="1"/>
  <sortState ref="A3:JW7">
    <sortCondition ref="E3:E7"/>
    <sortCondition ref="K3:K7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U1:EE1"/>
    <mergeCell ref="AF1:AR1"/>
    <mergeCell ref="I1:J1"/>
    <mergeCell ref="K1:O1"/>
    <mergeCell ref="P1:AE1"/>
    <mergeCell ref="DJ1:DT1"/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</mergeCells>
  <phoneticPr fontId="1" type="noConversion"/>
  <printOptions gridLine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15</v>
      </c>
      <c r="B1" s="10">
        <v>0</v>
      </c>
      <c r="C1" s="8" t="s">
        <v>26</v>
      </c>
    </row>
    <row r="2" spans="1:3" x14ac:dyDescent="0.2">
      <c r="A2" s="7" t="s">
        <v>16</v>
      </c>
      <c r="B2" s="10">
        <v>1</v>
      </c>
      <c r="C2" s="9" t="s">
        <v>28</v>
      </c>
    </row>
    <row r="3" spans="1:3" x14ac:dyDescent="0.2">
      <c r="A3" s="7" t="s">
        <v>17</v>
      </c>
      <c r="B3" s="10">
        <v>2</v>
      </c>
      <c r="C3" s="9" t="s">
        <v>29</v>
      </c>
    </row>
    <row r="4" spans="1:3" x14ac:dyDescent="0.2">
      <c r="A4" s="7" t="s">
        <v>80</v>
      </c>
      <c r="B4" s="10">
        <v>3</v>
      </c>
      <c r="C4" s="9" t="s">
        <v>24</v>
      </c>
    </row>
    <row r="5" spans="1:3" x14ac:dyDescent="0.2">
      <c r="A5" s="7" t="s">
        <v>18</v>
      </c>
      <c r="B5" s="10">
        <v>4</v>
      </c>
      <c r="C5" s="9" t="s">
        <v>25</v>
      </c>
    </row>
    <row r="6" spans="1:3" x14ac:dyDescent="0.2">
      <c r="A6" s="7"/>
      <c r="B6" s="10"/>
    </row>
    <row r="7" spans="1:3" x14ac:dyDescent="0.2">
      <c r="A7" s="7" t="s">
        <v>19</v>
      </c>
      <c r="B7" s="10">
        <v>0</v>
      </c>
      <c r="C7" s="9" t="s">
        <v>27</v>
      </c>
    </row>
    <row r="8" spans="1:3" x14ac:dyDescent="0.2">
      <c r="A8" s="7" t="s">
        <v>20</v>
      </c>
      <c r="B8" s="10">
        <v>1</v>
      </c>
      <c r="C8" s="9"/>
    </row>
    <row r="9" spans="1:3" x14ac:dyDescent="0.2">
      <c r="A9" s="7" t="s">
        <v>21</v>
      </c>
      <c r="B9" s="10">
        <v>2</v>
      </c>
    </row>
    <row r="10" spans="1:3" x14ac:dyDescent="0.2">
      <c r="A10" s="7" t="s">
        <v>22</v>
      </c>
      <c r="B10" s="10">
        <v>3</v>
      </c>
      <c r="C10" s="9"/>
    </row>
    <row r="11" spans="1:3" x14ac:dyDescent="0.2">
      <c r="A11" s="7" t="s">
        <v>23</v>
      </c>
      <c r="B11" s="10">
        <v>4</v>
      </c>
      <c r="C11" s="9"/>
    </row>
    <row r="13" spans="1:3" x14ac:dyDescent="0.2">
      <c r="A13" s="11">
        <v>0</v>
      </c>
      <c r="B13" s="7" t="s">
        <v>19</v>
      </c>
      <c r="C13" s="9" t="s">
        <v>46</v>
      </c>
    </row>
    <row r="14" spans="1:3" x14ac:dyDescent="0.2">
      <c r="A14" s="11">
        <v>1</v>
      </c>
      <c r="B14" s="7" t="s">
        <v>20</v>
      </c>
      <c r="C14" s="9"/>
    </row>
    <row r="15" spans="1:3" x14ac:dyDescent="0.2">
      <c r="A15" s="11">
        <v>2</v>
      </c>
      <c r="B15" s="7" t="s">
        <v>21</v>
      </c>
      <c r="C15" s="9"/>
    </row>
    <row r="16" spans="1:3" x14ac:dyDescent="0.2">
      <c r="A16" s="11">
        <v>3</v>
      </c>
      <c r="B16" s="7" t="s">
        <v>22</v>
      </c>
      <c r="C16" s="9"/>
    </row>
    <row r="17" spans="1:3" x14ac:dyDescent="0.2">
      <c r="A17" s="11">
        <v>4</v>
      </c>
      <c r="B17" t="s">
        <v>52</v>
      </c>
      <c r="C17" t="s">
        <v>53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81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55</v>
      </c>
    </row>
    <row r="5" spans="1:1" s="14" customFormat="1" x14ac:dyDescent="0.2">
      <c r="A5" s="15" t="s">
        <v>56</v>
      </c>
    </row>
    <row r="6" spans="1:1" s="14" customFormat="1" ht="12.75" customHeight="1" x14ac:dyDescent="0.2">
      <c r="A6" s="15"/>
    </row>
    <row r="7" spans="1:1" x14ac:dyDescent="0.2">
      <c r="A7" s="15" t="s">
        <v>57</v>
      </c>
    </row>
    <row r="8" spans="1:1" x14ac:dyDescent="0.2">
      <c r="A8" s="15" t="s">
        <v>58</v>
      </c>
    </row>
    <row r="9" spans="1:1" x14ac:dyDescent="0.2">
      <c r="A9" s="15" t="s">
        <v>59</v>
      </c>
    </row>
    <row r="10" spans="1:1" x14ac:dyDescent="0.2">
      <c r="A10" s="15" t="s">
        <v>60</v>
      </c>
    </row>
    <row r="11" spans="1:1" x14ac:dyDescent="0.2">
      <c r="A11" s="15" t="s">
        <v>61</v>
      </c>
    </row>
    <row r="12" spans="1:1" x14ac:dyDescent="0.2">
      <c r="A12" s="15" t="s">
        <v>62</v>
      </c>
    </row>
    <row r="13" spans="1:1" x14ac:dyDescent="0.2">
      <c r="A13" s="15" t="s">
        <v>63</v>
      </c>
    </row>
    <row r="14" spans="1:1" x14ac:dyDescent="0.2">
      <c r="A14" s="15" t="s">
        <v>64</v>
      </c>
    </row>
    <row r="15" spans="1:1" x14ac:dyDescent="0.2">
      <c r="A15" s="15"/>
    </row>
    <row r="16" spans="1:1" ht="27" customHeight="1" x14ac:dyDescent="0.2">
      <c r="A16" s="15" t="s">
        <v>69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78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70</v>
      </c>
    </row>
    <row r="23" spans="1:1" x14ac:dyDescent="0.2">
      <c r="A23" s="15" t="s">
        <v>57</v>
      </c>
    </row>
    <row r="24" spans="1:1" x14ac:dyDescent="0.2">
      <c r="A24" s="14" t="s">
        <v>71</v>
      </c>
    </row>
    <row r="25" spans="1:1" x14ac:dyDescent="0.2">
      <c r="A25" s="14" t="s">
        <v>77</v>
      </c>
    </row>
    <row r="26" spans="1:1" x14ac:dyDescent="0.2">
      <c r="A26" s="14" t="s">
        <v>72</v>
      </c>
    </row>
    <row r="27" spans="1:1" x14ac:dyDescent="0.2">
      <c r="A27" s="14" t="s">
        <v>73</v>
      </c>
    </row>
    <row r="28" spans="1:1" x14ac:dyDescent="0.2">
      <c r="A28" s="14" t="s">
        <v>74</v>
      </c>
    </row>
    <row r="29" spans="1:1" x14ac:dyDescent="0.2">
      <c r="A29" s="14" t="s">
        <v>79</v>
      </c>
    </row>
    <row r="30" spans="1:1" x14ac:dyDescent="0.2">
      <c r="A30" s="14" t="s">
        <v>75</v>
      </c>
    </row>
    <row r="31" spans="1:1" x14ac:dyDescent="0.2">
      <c r="A31" s="14" t="s">
        <v>76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2018-05-21T16:56:29Z</dcterms:modified>
</cp:coreProperties>
</file>