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1DFB5FF8-53DD-470D-A8A7-79E63A2F8CC0}" xr6:coauthVersionLast="33" xr6:coauthVersionMax="33" xr10:uidLastSave="{00000000-0000-0000-0000-000000000000}"/>
  <bookViews>
    <workbookView xWindow="0" yWindow="0" windowWidth="28800" windowHeight="10995" activeTab="1" xr2:uid="{00000000-000D-0000-FFFF-FFFF00000000}"/>
  </bookViews>
  <sheets>
    <sheet name="Blank Master Sheet" sheetId="7" r:id="rId1"/>
    <sheet name="Clear Creek 060918" sheetId="6" r:id="rId2"/>
    <sheet name="Scoresheet" sheetId="1" r:id="rId3"/>
    <sheet name="Sheet1" sheetId="2" r:id="rId4"/>
    <sheet name="SortLookup" sheetId="3" r:id="rId5"/>
    <sheet name="Help" sheetId="4" r:id="rId6"/>
  </sheets>
  <definedNames>
    <definedName name="Z_1229FF16_6ED5_4DBA_B9FE_D3EE84024C57_.wvu.PrintArea" localSheetId="0">'Blank Master Sheet'!$A$1:$AD$2</definedName>
    <definedName name="Z_1229FF16_6ED5_4DBA_B9FE_D3EE84024C57_.wvu.PrintArea" localSheetId="1">'Clear Creek 060918'!$A$1:$AD$2</definedName>
    <definedName name="Z_1229FF16_6ED5_4DBA_B9FE_D3EE84024C57_.wvu.PrintArea" localSheetId="2">Scoresheet!$A$1:$IK$2</definedName>
  </definedNames>
  <calcPr calcId="162913"/>
</workbook>
</file>

<file path=xl/calcChain.xml><?xml version="1.0" encoding="utf-8"?>
<calcChain xmlns="http://schemas.openxmlformats.org/spreadsheetml/2006/main">
  <c r="EK81" i="7" l="1"/>
  <c r="EJ81" i="7"/>
  <c r="EI81" i="7"/>
  <c r="DU81" i="7"/>
  <c r="DT81" i="7"/>
  <c r="DS81" i="7"/>
  <c r="DE81" i="7"/>
  <c r="DD81" i="7"/>
  <c r="DC81" i="7"/>
  <c r="CO81" i="7"/>
  <c r="CN81" i="7"/>
  <c r="CM81" i="7"/>
  <c r="BY81" i="7"/>
  <c r="BX81" i="7"/>
  <c r="BW81" i="7"/>
  <c r="BI81" i="7"/>
  <c r="BH81" i="7"/>
  <c r="BG81" i="7"/>
  <c r="AS81" i="7"/>
  <c r="AR81" i="7"/>
  <c r="AQ81" i="7"/>
  <c r="AC81" i="7"/>
  <c r="M81" i="7" s="1"/>
  <c r="AB81" i="7"/>
  <c r="AA81" i="7"/>
  <c r="L81" i="7" s="1"/>
  <c r="N81" i="7"/>
  <c r="J81" i="7"/>
  <c r="I81" i="7"/>
  <c r="G81" i="7" s="1"/>
  <c r="H81" i="7" s="1"/>
  <c r="EK80" i="7"/>
  <c r="EJ80" i="7"/>
  <c r="EI80" i="7"/>
  <c r="EL80" i="7" s="1"/>
  <c r="DU80" i="7"/>
  <c r="DT80" i="7"/>
  <c r="DS80" i="7"/>
  <c r="DF80" i="7"/>
  <c r="DE80" i="7"/>
  <c r="DD80" i="7"/>
  <c r="DC80" i="7"/>
  <c r="CO80" i="7"/>
  <c r="CN80" i="7"/>
  <c r="CM80" i="7"/>
  <c r="BY80" i="7"/>
  <c r="BZ80" i="7" s="1"/>
  <c r="BX80" i="7"/>
  <c r="BW80" i="7"/>
  <c r="BI80" i="7"/>
  <c r="BH80" i="7"/>
  <c r="BJ80" i="7" s="1"/>
  <c r="BG80" i="7"/>
  <c r="AS80" i="7"/>
  <c r="AR80" i="7"/>
  <c r="AQ80" i="7"/>
  <c r="AT80" i="7" s="1"/>
  <c r="AC80" i="7"/>
  <c r="M80" i="7" s="1"/>
  <c r="AB80" i="7"/>
  <c r="AA80" i="7"/>
  <c r="L80" i="7" s="1"/>
  <c r="N80" i="7"/>
  <c r="J80" i="7"/>
  <c r="I80" i="7"/>
  <c r="EK79" i="7"/>
  <c r="EJ79" i="7"/>
  <c r="EL79" i="7" s="1"/>
  <c r="EI79" i="7"/>
  <c r="DU79" i="7"/>
  <c r="DT79" i="7"/>
  <c r="DS79" i="7"/>
  <c r="DE79" i="7"/>
  <c r="DD79" i="7"/>
  <c r="DC79" i="7"/>
  <c r="DF79" i="7" s="1"/>
  <c r="CO79" i="7"/>
  <c r="CN79" i="7"/>
  <c r="CP79" i="7" s="1"/>
  <c r="CM79" i="7"/>
  <c r="BZ79" i="7"/>
  <c r="BY79" i="7"/>
  <c r="BX79" i="7"/>
  <c r="BW79" i="7"/>
  <c r="BI79" i="7"/>
  <c r="BH79" i="7"/>
  <c r="BG79" i="7"/>
  <c r="AS79" i="7"/>
  <c r="AR79" i="7"/>
  <c r="AQ79" i="7"/>
  <c r="AT79" i="7" s="1"/>
  <c r="AC79" i="7"/>
  <c r="M79" i="7" s="1"/>
  <c r="AB79" i="7"/>
  <c r="AD79" i="7" s="1"/>
  <c r="AA79" i="7"/>
  <c r="L79" i="7" s="1"/>
  <c r="N79" i="7"/>
  <c r="J79" i="7"/>
  <c r="I79" i="7"/>
  <c r="G79" i="7" s="1"/>
  <c r="H79" i="7" s="1"/>
  <c r="EK78" i="7"/>
  <c r="EJ78" i="7"/>
  <c r="EI78" i="7"/>
  <c r="EL78" i="7" s="1"/>
  <c r="DU78" i="7"/>
  <c r="DT78" i="7"/>
  <c r="DV78" i="7" s="1"/>
  <c r="DS78" i="7"/>
  <c r="DF78" i="7"/>
  <c r="DE78" i="7"/>
  <c r="DD78" i="7"/>
  <c r="DC78" i="7"/>
  <c r="CO78" i="7"/>
  <c r="CN78" i="7"/>
  <c r="CM78" i="7"/>
  <c r="BY78" i="7"/>
  <c r="BX78" i="7"/>
  <c r="BW78" i="7"/>
  <c r="BZ78" i="7" s="1"/>
  <c r="BI78" i="7"/>
  <c r="BH78" i="7"/>
  <c r="BJ78" i="7" s="1"/>
  <c r="BG78" i="7"/>
  <c r="AS78" i="7"/>
  <c r="AR78" i="7"/>
  <c r="AT78" i="7" s="1"/>
  <c r="AQ78" i="7"/>
  <c r="AC78" i="7"/>
  <c r="M78" i="7" s="1"/>
  <c r="AB78" i="7"/>
  <c r="AA78" i="7"/>
  <c r="L78" i="7" s="1"/>
  <c r="N78" i="7"/>
  <c r="J78" i="7"/>
  <c r="I78" i="7"/>
  <c r="EL77" i="7"/>
  <c r="EK77" i="7"/>
  <c r="EJ77" i="7"/>
  <c r="EI77" i="7"/>
  <c r="DU77" i="7"/>
  <c r="DT77" i="7"/>
  <c r="DS77" i="7"/>
  <c r="DE77" i="7"/>
  <c r="DD77" i="7"/>
  <c r="DC77" i="7"/>
  <c r="CO77" i="7"/>
  <c r="CN77" i="7"/>
  <c r="CP77" i="7" s="1"/>
  <c r="CM77" i="7"/>
  <c r="BY77" i="7"/>
  <c r="BX77" i="7"/>
  <c r="BZ77" i="7" s="1"/>
  <c r="BW77" i="7"/>
  <c r="BI77" i="7"/>
  <c r="BH77" i="7"/>
  <c r="BG77" i="7"/>
  <c r="AS77" i="7"/>
  <c r="AR77" i="7"/>
  <c r="AQ77" i="7"/>
  <c r="AT77" i="7" s="1"/>
  <c r="AC77" i="7"/>
  <c r="M77" i="7" s="1"/>
  <c r="AB77" i="7"/>
  <c r="AD77" i="7" s="1"/>
  <c r="AA77" i="7"/>
  <c r="L77" i="7" s="1"/>
  <c r="N77" i="7"/>
  <c r="J77" i="7"/>
  <c r="I77" i="7"/>
  <c r="G77" i="7" s="1"/>
  <c r="H77" i="7" s="1"/>
  <c r="EK76" i="7"/>
  <c r="EJ76" i="7"/>
  <c r="EI76" i="7"/>
  <c r="DU76" i="7"/>
  <c r="DT76" i="7"/>
  <c r="DV76" i="7" s="1"/>
  <c r="DS76" i="7"/>
  <c r="DE76" i="7"/>
  <c r="DD76" i="7"/>
  <c r="DF76" i="7" s="1"/>
  <c r="DC76" i="7"/>
  <c r="CO76" i="7"/>
  <c r="CN76" i="7"/>
  <c r="CM76" i="7"/>
  <c r="BY76" i="7"/>
  <c r="BX76" i="7"/>
  <c r="BW76" i="7"/>
  <c r="BZ76" i="7" s="1"/>
  <c r="BI76" i="7"/>
  <c r="BH76" i="7"/>
  <c r="BJ76" i="7" s="1"/>
  <c r="BG76" i="7"/>
  <c r="AT76" i="7"/>
  <c r="AS76" i="7"/>
  <c r="AR76" i="7"/>
  <c r="AQ76" i="7"/>
  <c r="AC76" i="7"/>
  <c r="M76" i="7" s="1"/>
  <c r="AB76" i="7"/>
  <c r="AA76" i="7"/>
  <c r="L76" i="7" s="1"/>
  <c r="N76" i="7"/>
  <c r="J76" i="7"/>
  <c r="I76" i="7"/>
  <c r="EK75" i="7"/>
  <c r="EJ75" i="7"/>
  <c r="EL75" i="7" s="1"/>
  <c r="EI75" i="7"/>
  <c r="DU75" i="7"/>
  <c r="DT75" i="7"/>
  <c r="DS75" i="7"/>
  <c r="DE75" i="7"/>
  <c r="DD75" i="7"/>
  <c r="DC75" i="7"/>
  <c r="DF75" i="7" s="1"/>
  <c r="CO75" i="7"/>
  <c r="CN75" i="7"/>
  <c r="CP75" i="7" s="1"/>
  <c r="CM75" i="7"/>
  <c r="BZ75" i="7"/>
  <c r="BY75" i="7"/>
  <c r="BX75" i="7"/>
  <c r="BW75" i="7"/>
  <c r="BI75" i="7"/>
  <c r="BH75" i="7"/>
  <c r="BG75" i="7"/>
  <c r="AS75" i="7"/>
  <c r="AR75" i="7"/>
  <c r="AQ75" i="7"/>
  <c r="AC75" i="7"/>
  <c r="M75" i="7" s="1"/>
  <c r="AB75" i="7"/>
  <c r="AD75" i="7" s="1"/>
  <c r="AA75" i="7"/>
  <c r="L75" i="7" s="1"/>
  <c r="N75" i="7"/>
  <c r="J75" i="7"/>
  <c r="I75" i="7"/>
  <c r="G75" i="7" s="1"/>
  <c r="H75" i="7" s="1"/>
  <c r="EK74" i="7"/>
  <c r="EJ74" i="7"/>
  <c r="EI74" i="7"/>
  <c r="EL74" i="7" s="1"/>
  <c r="DU74" i="7"/>
  <c r="DT74" i="7"/>
  <c r="DV74" i="7" s="1"/>
  <c r="DS74" i="7"/>
  <c r="DF74" i="7"/>
  <c r="DE74" i="7"/>
  <c r="DD74" i="7"/>
  <c r="DC74" i="7"/>
  <c r="CO74" i="7"/>
  <c r="CN74" i="7"/>
  <c r="CM74" i="7"/>
  <c r="BY74" i="7"/>
  <c r="BX74" i="7"/>
  <c r="BW74" i="7"/>
  <c r="BZ74" i="7" s="1"/>
  <c r="BI74" i="7"/>
  <c r="BH74" i="7"/>
  <c r="BJ74" i="7" s="1"/>
  <c r="BG74" i="7"/>
  <c r="AS74" i="7"/>
  <c r="AR74" i="7"/>
  <c r="AT74" i="7" s="1"/>
  <c r="AQ74" i="7"/>
  <c r="AC74" i="7"/>
  <c r="M74" i="7" s="1"/>
  <c r="AB74" i="7"/>
  <c r="AA74" i="7"/>
  <c r="L74" i="7" s="1"/>
  <c r="N74" i="7"/>
  <c r="J74" i="7"/>
  <c r="I74" i="7"/>
  <c r="EL73" i="7"/>
  <c r="EK73" i="7"/>
  <c r="EJ73" i="7"/>
  <c r="EI73" i="7"/>
  <c r="DU73" i="7"/>
  <c r="DT73" i="7"/>
  <c r="DS73" i="7"/>
  <c r="DE73" i="7"/>
  <c r="DD73" i="7"/>
  <c r="DC73" i="7"/>
  <c r="CO73" i="7"/>
  <c r="CN73" i="7"/>
  <c r="CP73" i="7" s="1"/>
  <c r="CM73" i="7"/>
  <c r="BY73" i="7"/>
  <c r="BX73" i="7"/>
  <c r="BZ73" i="7" s="1"/>
  <c r="BW73" i="7"/>
  <c r="BI73" i="7"/>
  <c r="BH73" i="7"/>
  <c r="BG73" i="7"/>
  <c r="AS73" i="7"/>
  <c r="AR73" i="7"/>
  <c r="AQ73" i="7"/>
  <c r="AT73" i="7" s="1"/>
  <c r="AC73" i="7"/>
  <c r="M73" i="7" s="1"/>
  <c r="AB73" i="7"/>
  <c r="AD73" i="7" s="1"/>
  <c r="AA73" i="7"/>
  <c r="L73" i="7" s="1"/>
  <c r="N73" i="7"/>
  <c r="J73" i="7"/>
  <c r="I73" i="7"/>
  <c r="G73" i="7" s="1"/>
  <c r="H73" i="7" s="1"/>
  <c r="EK72" i="7"/>
  <c r="EJ72" i="7"/>
  <c r="EI72" i="7"/>
  <c r="DU72" i="7"/>
  <c r="DT72" i="7"/>
  <c r="DV72" i="7" s="1"/>
  <c r="DS72" i="7"/>
  <c r="DE72" i="7"/>
  <c r="DD72" i="7"/>
  <c r="DF72" i="7" s="1"/>
  <c r="DC72" i="7"/>
  <c r="CO72" i="7"/>
  <c r="CN72" i="7"/>
  <c r="CM72" i="7"/>
  <c r="BY72" i="7"/>
  <c r="BX72" i="7"/>
  <c r="BW72" i="7"/>
  <c r="BZ72" i="7" s="1"/>
  <c r="BI72" i="7"/>
  <c r="BH72" i="7"/>
  <c r="BJ72" i="7" s="1"/>
  <c r="BG72" i="7"/>
  <c r="AT72" i="7"/>
  <c r="AS72" i="7"/>
  <c r="AR72" i="7"/>
  <c r="AQ72" i="7"/>
  <c r="AC72" i="7"/>
  <c r="M72" i="7" s="1"/>
  <c r="AB72" i="7"/>
  <c r="AA72" i="7"/>
  <c r="L72" i="7" s="1"/>
  <c r="N72" i="7"/>
  <c r="J72" i="7"/>
  <c r="I72" i="7"/>
  <c r="EK71" i="7"/>
  <c r="EJ71" i="7"/>
  <c r="EL71" i="7" s="1"/>
  <c r="EI71" i="7"/>
  <c r="DU71" i="7"/>
  <c r="DT71" i="7"/>
  <c r="DS71" i="7"/>
  <c r="DE71" i="7"/>
  <c r="DD71" i="7"/>
  <c r="DC71" i="7"/>
  <c r="DF71" i="7" s="1"/>
  <c r="CO71" i="7"/>
  <c r="CN71" i="7"/>
  <c r="CP71" i="7" s="1"/>
  <c r="CM71" i="7"/>
  <c r="BZ71" i="7"/>
  <c r="BY71" i="7"/>
  <c r="BX71" i="7"/>
  <c r="BW71" i="7"/>
  <c r="BI71" i="7"/>
  <c r="BH71" i="7"/>
  <c r="BG71" i="7"/>
  <c r="AS71" i="7"/>
  <c r="AR71" i="7"/>
  <c r="AQ71" i="7"/>
  <c r="AC71" i="7"/>
  <c r="M71" i="7" s="1"/>
  <c r="AB71" i="7"/>
  <c r="AD71" i="7" s="1"/>
  <c r="AA71" i="7"/>
  <c r="L71" i="7" s="1"/>
  <c r="N71" i="7"/>
  <c r="J71" i="7"/>
  <c r="I71" i="7"/>
  <c r="G71" i="7" s="1"/>
  <c r="H71" i="7" s="1"/>
  <c r="EK70" i="7"/>
  <c r="EJ70" i="7"/>
  <c r="EI70" i="7"/>
  <c r="EL70" i="7" s="1"/>
  <c r="DU70" i="7"/>
  <c r="DT70" i="7"/>
  <c r="DV70" i="7" s="1"/>
  <c r="DS70" i="7"/>
  <c r="DF70" i="7"/>
  <c r="DE70" i="7"/>
  <c r="DD70" i="7"/>
  <c r="DC70" i="7"/>
  <c r="CO70" i="7"/>
  <c r="CN70" i="7"/>
  <c r="CM70" i="7"/>
  <c r="BY70" i="7"/>
  <c r="BX70" i="7"/>
  <c r="BW70" i="7"/>
  <c r="BZ70" i="7" s="1"/>
  <c r="BI70" i="7"/>
  <c r="BH70" i="7"/>
  <c r="BJ70" i="7" s="1"/>
  <c r="BG70" i="7"/>
  <c r="AS70" i="7"/>
  <c r="AR70" i="7"/>
  <c r="AT70" i="7" s="1"/>
  <c r="AQ70" i="7"/>
  <c r="AC70" i="7"/>
  <c r="M70" i="7" s="1"/>
  <c r="AB70" i="7"/>
  <c r="AA70" i="7"/>
  <c r="L70" i="7" s="1"/>
  <c r="N70" i="7"/>
  <c r="J70" i="7"/>
  <c r="I70" i="7"/>
  <c r="EL69" i="7"/>
  <c r="EK69" i="7"/>
  <c r="EJ69" i="7"/>
  <c r="EI69" i="7"/>
  <c r="DU69" i="7"/>
  <c r="DT69" i="7"/>
  <c r="DS69" i="7"/>
  <c r="DE69" i="7"/>
  <c r="DD69" i="7"/>
  <c r="DC69" i="7"/>
  <c r="CO69" i="7"/>
  <c r="CN69" i="7"/>
  <c r="CM69" i="7"/>
  <c r="BY69" i="7"/>
  <c r="BX69" i="7"/>
  <c r="BZ69" i="7" s="1"/>
  <c r="BW69" i="7"/>
  <c r="BI69" i="7"/>
  <c r="BH69" i="7"/>
  <c r="BG69" i="7"/>
  <c r="AS69" i="7"/>
  <c r="AR69" i="7"/>
  <c r="AQ69" i="7"/>
  <c r="AT69" i="7" s="1"/>
  <c r="AC69" i="7"/>
  <c r="M69" i="7" s="1"/>
  <c r="AB69" i="7"/>
  <c r="AD69" i="7" s="1"/>
  <c r="AA69" i="7"/>
  <c r="L69" i="7" s="1"/>
  <c r="N69" i="7"/>
  <c r="J69" i="7"/>
  <c r="I69" i="7"/>
  <c r="G69" i="7" s="1"/>
  <c r="H69" i="7" s="1"/>
  <c r="EK68" i="7"/>
  <c r="EJ68" i="7"/>
  <c r="EI68" i="7"/>
  <c r="DU68" i="7"/>
  <c r="DT68" i="7"/>
  <c r="DS68" i="7"/>
  <c r="DE68" i="7"/>
  <c r="DD68" i="7"/>
  <c r="DF68" i="7" s="1"/>
  <c r="DC68" i="7"/>
  <c r="CO68" i="7"/>
  <c r="CN68" i="7"/>
  <c r="CM68" i="7"/>
  <c r="BY68" i="7"/>
  <c r="BX68" i="7"/>
  <c r="BW68" i="7"/>
  <c r="BZ68" i="7" s="1"/>
  <c r="BI68" i="7"/>
  <c r="BH68" i="7"/>
  <c r="BG68" i="7"/>
  <c r="AT68" i="7"/>
  <c r="AS68" i="7"/>
  <c r="AR68" i="7"/>
  <c r="AQ68" i="7"/>
  <c r="AC68" i="7"/>
  <c r="M68" i="7" s="1"/>
  <c r="AB68" i="7"/>
  <c r="AA68" i="7"/>
  <c r="L68" i="7" s="1"/>
  <c r="N68" i="7"/>
  <c r="J68" i="7"/>
  <c r="I68" i="7"/>
  <c r="EK67" i="7"/>
  <c r="EJ67" i="7"/>
  <c r="EL67" i="7" s="1"/>
  <c r="EI67" i="7"/>
  <c r="DU67" i="7"/>
  <c r="DT67" i="7"/>
  <c r="DS67" i="7"/>
  <c r="DE67" i="7"/>
  <c r="DD67" i="7"/>
  <c r="DC67" i="7"/>
  <c r="DF67" i="7" s="1"/>
  <c r="CO67" i="7"/>
  <c r="CN67" i="7"/>
  <c r="CM67" i="7"/>
  <c r="BZ67" i="7"/>
  <c r="BY67" i="7"/>
  <c r="BX67" i="7"/>
  <c r="BW67" i="7"/>
  <c r="BI67" i="7"/>
  <c r="BH67" i="7"/>
  <c r="BG67" i="7"/>
  <c r="AS67" i="7"/>
  <c r="AR67" i="7"/>
  <c r="AQ67" i="7"/>
  <c r="AC67" i="7"/>
  <c r="M67" i="7" s="1"/>
  <c r="AB67" i="7"/>
  <c r="AD67" i="7" s="1"/>
  <c r="AA67" i="7"/>
  <c r="L67" i="7" s="1"/>
  <c r="N67" i="7"/>
  <c r="J67" i="7"/>
  <c r="I67" i="7"/>
  <c r="G67" i="7" s="1"/>
  <c r="H67" i="7" s="1"/>
  <c r="EK66" i="7"/>
  <c r="EJ66" i="7"/>
  <c r="EI66" i="7"/>
  <c r="EL66" i="7" s="1"/>
  <c r="DU66" i="7"/>
  <c r="DT66" i="7"/>
  <c r="DS66" i="7"/>
  <c r="DF66" i="7"/>
  <c r="DE66" i="7"/>
  <c r="DD66" i="7"/>
  <c r="DC66" i="7"/>
  <c r="CO66" i="7"/>
  <c r="CN66" i="7"/>
  <c r="CM66" i="7"/>
  <c r="BY66" i="7"/>
  <c r="BX66" i="7"/>
  <c r="BW66" i="7"/>
  <c r="BZ66" i="7" s="1"/>
  <c r="BI66" i="7"/>
  <c r="BH66" i="7"/>
  <c r="BG66" i="7"/>
  <c r="AS66" i="7"/>
  <c r="AR66" i="7"/>
  <c r="AT66" i="7" s="1"/>
  <c r="AQ66" i="7"/>
  <c r="AC66" i="7"/>
  <c r="M66" i="7" s="1"/>
  <c r="AB66" i="7"/>
  <c r="AA66" i="7"/>
  <c r="L66" i="7" s="1"/>
  <c r="N66" i="7"/>
  <c r="J66" i="7"/>
  <c r="I66" i="7"/>
  <c r="EL65" i="7"/>
  <c r="EK65" i="7"/>
  <c r="EJ65" i="7"/>
  <c r="EI65" i="7"/>
  <c r="DU65" i="7"/>
  <c r="DT65" i="7"/>
  <c r="DS65" i="7"/>
  <c r="DE65" i="7"/>
  <c r="DD65" i="7"/>
  <c r="DC65" i="7"/>
  <c r="CO65" i="7"/>
  <c r="CN65" i="7"/>
  <c r="CM65" i="7"/>
  <c r="BY65" i="7"/>
  <c r="BX65" i="7"/>
  <c r="BZ65" i="7" s="1"/>
  <c r="BW65" i="7"/>
  <c r="BI65" i="7"/>
  <c r="BH65" i="7"/>
  <c r="BG65" i="7"/>
  <c r="AS65" i="7"/>
  <c r="AR65" i="7"/>
  <c r="AQ65" i="7"/>
  <c r="AT65" i="7" s="1"/>
  <c r="AC65" i="7"/>
  <c r="M65" i="7" s="1"/>
  <c r="AB65" i="7"/>
  <c r="AD65" i="7" s="1"/>
  <c r="AA65" i="7"/>
  <c r="L65" i="7" s="1"/>
  <c r="N65" i="7"/>
  <c r="J65" i="7"/>
  <c r="I65" i="7"/>
  <c r="G65" i="7" s="1"/>
  <c r="H65" i="7" s="1"/>
  <c r="EK64" i="7"/>
  <c r="EJ64" i="7"/>
  <c r="EI64" i="7"/>
  <c r="DU64" i="7"/>
  <c r="DT64" i="7"/>
  <c r="DS64" i="7"/>
  <c r="DE64" i="7"/>
  <c r="DD64" i="7"/>
  <c r="DF64" i="7" s="1"/>
  <c r="DC64" i="7"/>
  <c r="CO64" i="7"/>
  <c r="CN64" i="7"/>
  <c r="CM64" i="7"/>
  <c r="BY64" i="7"/>
  <c r="BX64" i="7"/>
  <c r="BW64" i="7"/>
  <c r="BZ64" i="7" s="1"/>
  <c r="BI64" i="7"/>
  <c r="BH64" i="7"/>
  <c r="BG64" i="7"/>
  <c r="AT64" i="7"/>
  <c r="AS64" i="7"/>
  <c r="AR64" i="7"/>
  <c r="AQ64" i="7"/>
  <c r="AC64" i="7"/>
  <c r="M64" i="7" s="1"/>
  <c r="AB64" i="7"/>
  <c r="AA64" i="7"/>
  <c r="L64" i="7" s="1"/>
  <c r="N64" i="7"/>
  <c r="J64" i="7"/>
  <c r="I64" i="7"/>
  <c r="EK63" i="7"/>
  <c r="EJ63" i="7"/>
  <c r="EL63" i="7" s="1"/>
  <c r="EI63" i="7"/>
  <c r="DU63" i="7"/>
  <c r="DT63" i="7"/>
  <c r="DS63" i="7"/>
  <c r="DE63" i="7"/>
  <c r="DD63" i="7"/>
  <c r="DC63" i="7"/>
  <c r="DF63" i="7" s="1"/>
  <c r="CO63" i="7"/>
  <c r="CN63" i="7"/>
  <c r="CM63" i="7"/>
  <c r="BZ63" i="7"/>
  <c r="BY63" i="7"/>
  <c r="BX63" i="7"/>
  <c r="BW63" i="7"/>
  <c r="BI63" i="7"/>
  <c r="BH63" i="7"/>
  <c r="BG63" i="7"/>
  <c r="AS63" i="7"/>
  <c r="AR63" i="7"/>
  <c r="AQ63" i="7"/>
  <c r="AC63" i="7"/>
  <c r="M63" i="7" s="1"/>
  <c r="AB63" i="7"/>
  <c r="AD63" i="7" s="1"/>
  <c r="AA63" i="7"/>
  <c r="L63" i="7" s="1"/>
  <c r="K63" i="7" s="1"/>
  <c r="N63" i="7"/>
  <c r="J63" i="7"/>
  <c r="I63" i="7"/>
  <c r="G63" i="7" s="1"/>
  <c r="H63" i="7" s="1"/>
  <c r="EK62" i="7"/>
  <c r="EJ62" i="7"/>
  <c r="EL62" i="7" s="1"/>
  <c r="EI62" i="7"/>
  <c r="DU62" i="7"/>
  <c r="DT62" i="7"/>
  <c r="DS62" i="7"/>
  <c r="DE62" i="7"/>
  <c r="DD62" i="7"/>
  <c r="DC62" i="7"/>
  <c r="CO62" i="7"/>
  <c r="CN62" i="7"/>
  <c r="CM62" i="7"/>
  <c r="BY62" i="7"/>
  <c r="BX62" i="7"/>
  <c r="BW62" i="7"/>
  <c r="BI62" i="7"/>
  <c r="BH62" i="7"/>
  <c r="BG62" i="7"/>
  <c r="AS62" i="7"/>
  <c r="AR62" i="7"/>
  <c r="AQ62" i="7"/>
  <c r="AC62" i="7"/>
  <c r="M62" i="7" s="1"/>
  <c r="K62" i="7" s="1"/>
  <c r="AB62" i="7"/>
  <c r="AA62" i="7"/>
  <c r="L62" i="7" s="1"/>
  <c r="N62" i="7"/>
  <c r="J62" i="7"/>
  <c r="I62" i="7"/>
  <c r="EK61" i="7"/>
  <c r="EJ61" i="7"/>
  <c r="EI61" i="7"/>
  <c r="DU61" i="7"/>
  <c r="DT61" i="7"/>
  <c r="DS61" i="7"/>
  <c r="DE61" i="7"/>
  <c r="DD61" i="7"/>
  <c r="DF61" i="7" s="1"/>
  <c r="DC61" i="7"/>
  <c r="CO61" i="7"/>
  <c r="CN61" i="7"/>
  <c r="CM61" i="7"/>
  <c r="BY61" i="7"/>
  <c r="BX61" i="7"/>
  <c r="BW61" i="7"/>
  <c r="BI61" i="7"/>
  <c r="BH61" i="7"/>
  <c r="BG61" i="7"/>
  <c r="AS61" i="7"/>
  <c r="AR61" i="7"/>
  <c r="AQ61" i="7"/>
  <c r="AC61" i="7"/>
  <c r="M61" i="7" s="1"/>
  <c r="AB61" i="7"/>
  <c r="AA61" i="7"/>
  <c r="L61" i="7" s="1"/>
  <c r="K61" i="7" s="1"/>
  <c r="N61" i="7"/>
  <c r="J61" i="7"/>
  <c r="I61" i="7"/>
  <c r="EK60" i="7"/>
  <c r="EJ60" i="7"/>
  <c r="EI60" i="7"/>
  <c r="EL60" i="7" s="1"/>
  <c r="DU60" i="7"/>
  <c r="DT60" i="7"/>
  <c r="DV60" i="7" s="1"/>
  <c r="DS60" i="7"/>
  <c r="DF60" i="7"/>
  <c r="DE60" i="7"/>
  <c r="DD60" i="7"/>
  <c r="DC60" i="7"/>
  <c r="CP60" i="7"/>
  <c r="CO60" i="7"/>
  <c r="CN60" i="7"/>
  <c r="CM60" i="7"/>
  <c r="BZ60" i="7"/>
  <c r="BY60" i="7"/>
  <c r="BX60" i="7"/>
  <c r="BW60" i="7"/>
  <c r="BJ60" i="7"/>
  <c r="BI60" i="7"/>
  <c r="BH60" i="7"/>
  <c r="BG60" i="7"/>
  <c r="AT60" i="7"/>
  <c r="AS60" i="7"/>
  <c r="AR60" i="7"/>
  <c r="AQ60" i="7"/>
  <c r="AD60" i="7"/>
  <c r="AC60" i="7"/>
  <c r="M60" i="7" s="1"/>
  <c r="AB60" i="7"/>
  <c r="AA60" i="7"/>
  <c r="L60" i="7" s="1"/>
  <c r="N60" i="7"/>
  <c r="J60" i="7"/>
  <c r="I60" i="7"/>
  <c r="G60" i="7" s="1"/>
  <c r="H60" i="7" s="1"/>
  <c r="EK59" i="7"/>
  <c r="EJ59" i="7"/>
  <c r="EI59" i="7"/>
  <c r="DU59" i="7"/>
  <c r="DT59" i="7"/>
  <c r="DV59" i="7" s="1"/>
  <c r="DS59" i="7"/>
  <c r="DE59" i="7"/>
  <c r="DD59" i="7"/>
  <c r="DC59" i="7"/>
  <c r="DF59" i="7" s="1"/>
  <c r="CO59" i="7"/>
  <c r="CN59" i="7"/>
  <c r="CM59" i="7"/>
  <c r="CP59" i="7" s="1"/>
  <c r="BY59" i="7"/>
  <c r="BX59" i="7"/>
  <c r="BW59" i="7"/>
  <c r="BJ59" i="7"/>
  <c r="BI59" i="7"/>
  <c r="BH59" i="7"/>
  <c r="BG59" i="7"/>
  <c r="AS59" i="7"/>
  <c r="AR59" i="7"/>
  <c r="AQ59" i="7"/>
  <c r="AC59" i="7"/>
  <c r="M59" i="7" s="1"/>
  <c r="AB59" i="7"/>
  <c r="AA59" i="7"/>
  <c r="L59" i="7" s="1"/>
  <c r="N59" i="7"/>
  <c r="J59" i="7"/>
  <c r="I59" i="7"/>
  <c r="EK58" i="7"/>
  <c r="EJ58" i="7"/>
  <c r="EL58" i="7" s="1"/>
  <c r="EI58" i="7"/>
  <c r="DU58" i="7"/>
  <c r="DT58" i="7"/>
  <c r="DS58" i="7"/>
  <c r="DE58" i="7"/>
  <c r="DD58" i="7"/>
  <c r="DC58" i="7"/>
  <c r="DF58" i="7" s="1"/>
  <c r="CO58" i="7"/>
  <c r="CN58" i="7"/>
  <c r="CP58" i="7" s="1"/>
  <c r="CM58" i="7"/>
  <c r="BZ58" i="7"/>
  <c r="BY58" i="7"/>
  <c r="BX58" i="7"/>
  <c r="BW58" i="7"/>
  <c r="BI58" i="7"/>
  <c r="BH58" i="7"/>
  <c r="BG58" i="7"/>
  <c r="AS58" i="7"/>
  <c r="AR58" i="7"/>
  <c r="AQ58" i="7"/>
  <c r="AC58" i="7"/>
  <c r="M58" i="7" s="1"/>
  <c r="AB58" i="7"/>
  <c r="AA58" i="7"/>
  <c r="L58" i="7" s="1"/>
  <c r="K58" i="7" s="1"/>
  <c r="N58" i="7"/>
  <c r="J58" i="7"/>
  <c r="I58" i="7"/>
  <c r="G58" i="7" s="1"/>
  <c r="EL57" i="7"/>
  <c r="EK57" i="7"/>
  <c r="EJ57" i="7"/>
  <c r="EI57" i="7"/>
  <c r="DU57" i="7"/>
  <c r="DT57" i="7"/>
  <c r="DS57" i="7"/>
  <c r="DE57" i="7"/>
  <c r="DD57" i="7"/>
  <c r="DC57" i="7"/>
  <c r="CO57" i="7"/>
  <c r="CN57" i="7"/>
  <c r="CM57" i="7"/>
  <c r="BY57" i="7"/>
  <c r="BX57" i="7"/>
  <c r="BZ57" i="7" s="1"/>
  <c r="BW57" i="7"/>
  <c r="BI57" i="7"/>
  <c r="BH57" i="7"/>
  <c r="BG57" i="7"/>
  <c r="BJ57" i="7" s="1"/>
  <c r="AS57" i="7"/>
  <c r="AR57" i="7"/>
  <c r="AQ57" i="7"/>
  <c r="AC57" i="7"/>
  <c r="M57" i="7" s="1"/>
  <c r="AB57" i="7"/>
  <c r="AA57" i="7"/>
  <c r="L57" i="7" s="1"/>
  <c r="K57" i="7" s="1"/>
  <c r="N57" i="7"/>
  <c r="J57" i="7"/>
  <c r="I57" i="7"/>
  <c r="G57" i="7" s="1"/>
  <c r="EK56" i="7"/>
  <c r="EJ56" i="7"/>
  <c r="EI56" i="7"/>
  <c r="DU56" i="7"/>
  <c r="DV56" i="7" s="1"/>
  <c r="DT56" i="7"/>
  <c r="DS56" i="7"/>
  <c r="DE56" i="7"/>
  <c r="DD56" i="7"/>
  <c r="DC56" i="7"/>
  <c r="CO56" i="7"/>
  <c r="CN56" i="7"/>
  <c r="CM56" i="7"/>
  <c r="BY56" i="7"/>
  <c r="BX56" i="7"/>
  <c r="BW56" i="7"/>
  <c r="BI56" i="7"/>
  <c r="BJ56" i="7" s="1"/>
  <c r="BH56" i="7"/>
  <c r="BG56" i="7"/>
  <c r="AS56" i="7"/>
  <c r="AR56" i="7"/>
  <c r="AQ56" i="7"/>
  <c r="AC56" i="7"/>
  <c r="AB56" i="7"/>
  <c r="AA56" i="7"/>
  <c r="L56" i="7" s="1"/>
  <c r="K56" i="7" s="1"/>
  <c r="N56" i="7"/>
  <c r="M56" i="7"/>
  <c r="J56" i="7"/>
  <c r="I56" i="7"/>
  <c r="EK55" i="7"/>
  <c r="EJ55" i="7"/>
  <c r="EI55" i="7"/>
  <c r="EL55" i="7" s="1"/>
  <c r="DU55" i="7"/>
  <c r="DT55" i="7"/>
  <c r="DS55" i="7"/>
  <c r="DE55" i="7"/>
  <c r="DD55" i="7"/>
  <c r="DC55" i="7"/>
  <c r="CO55" i="7"/>
  <c r="CN55" i="7"/>
  <c r="CP55" i="7" s="1"/>
  <c r="CM55" i="7"/>
  <c r="BY55" i="7"/>
  <c r="BX55" i="7"/>
  <c r="BW55" i="7"/>
  <c r="BZ55" i="7" s="1"/>
  <c r="BI55" i="7"/>
  <c r="BH55" i="7"/>
  <c r="BG55" i="7"/>
  <c r="BJ55" i="7" s="1"/>
  <c r="AS55" i="7"/>
  <c r="AR55" i="7"/>
  <c r="AQ55" i="7"/>
  <c r="AD55" i="7"/>
  <c r="AC55" i="7"/>
  <c r="M55" i="7" s="1"/>
  <c r="AB55" i="7"/>
  <c r="AA55" i="7"/>
  <c r="L55" i="7" s="1"/>
  <c r="N55" i="7"/>
  <c r="J55" i="7"/>
  <c r="I55" i="7"/>
  <c r="EK54" i="7"/>
  <c r="EJ54" i="7"/>
  <c r="EI54" i="7"/>
  <c r="DU54" i="7"/>
  <c r="DT54" i="7"/>
  <c r="DV54" i="7" s="1"/>
  <c r="DS54" i="7"/>
  <c r="DE54" i="7"/>
  <c r="DD54" i="7"/>
  <c r="DC54" i="7"/>
  <c r="DF54" i="7" s="1"/>
  <c r="CO54" i="7"/>
  <c r="CN54" i="7"/>
  <c r="CM54" i="7"/>
  <c r="BY54" i="7"/>
  <c r="BX54" i="7"/>
  <c r="BW54" i="7"/>
  <c r="BI54" i="7"/>
  <c r="BH54" i="7"/>
  <c r="BJ54" i="7" s="1"/>
  <c r="BG54" i="7"/>
  <c r="AS54" i="7"/>
  <c r="AR54" i="7"/>
  <c r="AQ54" i="7"/>
  <c r="AT54" i="7" s="1"/>
  <c r="AC54" i="7"/>
  <c r="M54" i="7" s="1"/>
  <c r="AB54" i="7"/>
  <c r="AA54" i="7"/>
  <c r="N54" i="7"/>
  <c r="J54" i="7"/>
  <c r="I54" i="7"/>
  <c r="EL53" i="7"/>
  <c r="EK53" i="7"/>
  <c r="EJ53" i="7"/>
  <c r="EI53" i="7"/>
  <c r="DU53" i="7"/>
  <c r="DV53" i="7" s="1"/>
  <c r="DT53" i="7"/>
  <c r="DS53" i="7"/>
  <c r="DE53" i="7"/>
  <c r="DD53" i="7"/>
  <c r="DC53" i="7"/>
  <c r="DF53" i="7" s="1"/>
  <c r="CO53" i="7"/>
  <c r="CN53" i="7"/>
  <c r="CM53" i="7"/>
  <c r="BZ53" i="7"/>
  <c r="BY53" i="7"/>
  <c r="BX53" i="7"/>
  <c r="BW53" i="7"/>
  <c r="BI53" i="7"/>
  <c r="BJ53" i="7" s="1"/>
  <c r="BH53" i="7"/>
  <c r="BG53" i="7"/>
  <c r="AS53" i="7"/>
  <c r="AR53" i="7"/>
  <c r="AQ53" i="7"/>
  <c r="AC53" i="7"/>
  <c r="AB53" i="7"/>
  <c r="AA53" i="7"/>
  <c r="L53" i="7" s="1"/>
  <c r="N53" i="7"/>
  <c r="J53" i="7"/>
  <c r="I53" i="7"/>
  <c r="G53" i="7" s="1"/>
  <c r="EK52" i="7"/>
  <c r="EL52" i="7" s="1"/>
  <c r="EJ52" i="7"/>
  <c r="EI52" i="7"/>
  <c r="DU52" i="7"/>
  <c r="DT52" i="7"/>
  <c r="DS52" i="7"/>
  <c r="DE52" i="7"/>
  <c r="DD52" i="7"/>
  <c r="DC52" i="7"/>
  <c r="CO52" i="7"/>
  <c r="CN52" i="7"/>
  <c r="CM52" i="7"/>
  <c r="BY52" i="7"/>
  <c r="BZ52" i="7" s="1"/>
  <c r="BX52" i="7"/>
  <c r="BW52" i="7"/>
  <c r="BI52" i="7"/>
  <c r="BH52" i="7"/>
  <c r="BG52" i="7"/>
  <c r="AS52" i="7"/>
  <c r="AR52" i="7"/>
  <c r="AQ52" i="7"/>
  <c r="AC52" i="7"/>
  <c r="M52" i="7" s="1"/>
  <c r="AB52" i="7"/>
  <c r="AA52" i="7"/>
  <c r="L52" i="7" s="1"/>
  <c r="N52" i="7"/>
  <c r="J52" i="7"/>
  <c r="I52" i="7"/>
  <c r="G52" i="7" s="1"/>
  <c r="H52" i="7" s="1"/>
  <c r="EL51" i="7"/>
  <c r="EK51" i="7"/>
  <c r="EJ51" i="7"/>
  <c r="EI51" i="7"/>
  <c r="DU51" i="7"/>
  <c r="DT51" i="7"/>
  <c r="DS51" i="7"/>
  <c r="DE51" i="7"/>
  <c r="DD51" i="7"/>
  <c r="DC51" i="7"/>
  <c r="DF51" i="7" s="1"/>
  <c r="CO51" i="7"/>
  <c r="CN51" i="7"/>
  <c r="CM51" i="7"/>
  <c r="BZ51" i="7"/>
  <c r="BY51" i="7"/>
  <c r="BX51" i="7"/>
  <c r="BW51" i="7"/>
  <c r="BI51" i="7"/>
  <c r="BH51" i="7"/>
  <c r="BG51" i="7"/>
  <c r="AS51" i="7"/>
  <c r="N51" i="7" s="1"/>
  <c r="AR51" i="7"/>
  <c r="AQ51" i="7"/>
  <c r="AC51" i="7"/>
  <c r="AB51" i="7"/>
  <c r="M51" i="7" s="1"/>
  <c r="AA51" i="7"/>
  <c r="H51" i="7"/>
  <c r="EK50" i="7"/>
  <c r="EJ50" i="7"/>
  <c r="EI50" i="7"/>
  <c r="DU50" i="7"/>
  <c r="DT50" i="7"/>
  <c r="DS50" i="7"/>
  <c r="DV50" i="7" s="1"/>
  <c r="DE50" i="7"/>
  <c r="DD50" i="7"/>
  <c r="DC50" i="7"/>
  <c r="CP50" i="7"/>
  <c r="CO50" i="7"/>
  <c r="CN50" i="7"/>
  <c r="CM50" i="7"/>
  <c r="BY50" i="7"/>
  <c r="BX50" i="7"/>
  <c r="BW50" i="7"/>
  <c r="BI50" i="7"/>
  <c r="BH50" i="7"/>
  <c r="BG50" i="7"/>
  <c r="AS50" i="7"/>
  <c r="AR50" i="7"/>
  <c r="AQ50" i="7"/>
  <c r="AC50" i="7"/>
  <c r="AB50" i="7"/>
  <c r="M50" i="7" s="1"/>
  <c r="AA50" i="7"/>
  <c r="H50" i="7"/>
  <c r="EK49" i="7"/>
  <c r="EJ49" i="7"/>
  <c r="EI49" i="7"/>
  <c r="DU49" i="7"/>
  <c r="DT49" i="7"/>
  <c r="DS49" i="7"/>
  <c r="DE49" i="7"/>
  <c r="DD49" i="7"/>
  <c r="DC49" i="7"/>
  <c r="CO49" i="7"/>
  <c r="CN49" i="7"/>
  <c r="CM49" i="7"/>
  <c r="BY49" i="7"/>
  <c r="BX49" i="7"/>
  <c r="BW49" i="7"/>
  <c r="BI49" i="7"/>
  <c r="BH49" i="7"/>
  <c r="BG49" i="7"/>
  <c r="AS49" i="7"/>
  <c r="AR49" i="7"/>
  <c r="AQ49" i="7"/>
  <c r="AC49" i="7"/>
  <c r="AB49" i="7"/>
  <c r="AA49" i="7"/>
  <c r="H49" i="7"/>
  <c r="EK48" i="7"/>
  <c r="EJ48" i="7"/>
  <c r="EI48" i="7"/>
  <c r="DU48" i="7"/>
  <c r="DT48" i="7"/>
  <c r="DS48" i="7"/>
  <c r="DE48" i="7"/>
  <c r="DD48" i="7"/>
  <c r="DC48" i="7"/>
  <c r="CO48" i="7"/>
  <c r="CN48" i="7"/>
  <c r="CM48" i="7"/>
  <c r="BY48" i="7"/>
  <c r="BX48" i="7"/>
  <c r="BW48" i="7"/>
  <c r="BI48" i="7"/>
  <c r="BH48" i="7"/>
  <c r="BG48" i="7"/>
  <c r="AS48" i="7"/>
  <c r="AR48" i="7"/>
  <c r="AQ48" i="7"/>
  <c r="AC48" i="7"/>
  <c r="AB48" i="7"/>
  <c r="AA48" i="7"/>
  <c r="H48" i="7"/>
  <c r="EK47" i="7"/>
  <c r="EJ47" i="7"/>
  <c r="EI47" i="7"/>
  <c r="DU47" i="7"/>
  <c r="DV47" i="7" s="1"/>
  <c r="DT47" i="7"/>
  <c r="DS47" i="7"/>
  <c r="DE47" i="7"/>
  <c r="DD47" i="7"/>
  <c r="DC47" i="7"/>
  <c r="CO47" i="7"/>
  <c r="CN47" i="7"/>
  <c r="CM47" i="7"/>
  <c r="BY47" i="7"/>
  <c r="BX47" i="7"/>
  <c r="BW47" i="7"/>
  <c r="BI47" i="7"/>
  <c r="BJ47" i="7" s="1"/>
  <c r="BH47" i="7"/>
  <c r="BG47" i="7"/>
  <c r="AS47" i="7"/>
  <c r="AR47" i="7"/>
  <c r="AQ47" i="7"/>
  <c r="AC47" i="7"/>
  <c r="AB47" i="7"/>
  <c r="AA47" i="7"/>
  <c r="L47" i="7" s="1"/>
  <c r="H47" i="7"/>
  <c r="EK46" i="7"/>
  <c r="EJ46" i="7"/>
  <c r="EI46" i="7"/>
  <c r="EL46" i="7" s="1"/>
  <c r="DU46" i="7"/>
  <c r="DT46" i="7"/>
  <c r="DS46" i="7"/>
  <c r="DF46" i="7"/>
  <c r="DE46" i="7"/>
  <c r="DD46" i="7"/>
  <c r="DC46" i="7"/>
  <c r="CO46" i="7"/>
  <c r="CP46" i="7" s="1"/>
  <c r="CN46" i="7"/>
  <c r="CM46" i="7"/>
  <c r="BY46" i="7"/>
  <c r="BX46" i="7"/>
  <c r="BW46" i="7"/>
  <c r="BZ46" i="7" s="1"/>
  <c r="BI46" i="7"/>
  <c r="BH46" i="7"/>
  <c r="BG46" i="7"/>
  <c r="AT46" i="7"/>
  <c r="AS46" i="7"/>
  <c r="AR46" i="7"/>
  <c r="AQ46" i="7"/>
  <c r="AC46" i="7"/>
  <c r="AB46" i="7"/>
  <c r="AA46" i="7"/>
  <c r="H46" i="7"/>
  <c r="EK45" i="7"/>
  <c r="EL45" i="7" s="1"/>
  <c r="EJ45" i="7"/>
  <c r="EI45" i="7"/>
  <c r="DU45" i="7"/>
  <c r="DT45" i="7"/>
  <c r="DS45" i="7"/>
  <c r="DE45" i="7"/>
  <c r="DD45" i="7"/>
  <c r="DC45" i="7"/>
  <c r="CO45" i="7"/>
  <c r="CN45" i="7"/>
  <c r="CM45" i="7"/>
  <c r="BY45" i="7"/>
  <c r="BX45" i="7"/>
  <c r="BW45" i="7"/>
  <c r="BI45" i="7"/>
  <c r="BH45" i="7"/>
  <c r="BG45" i="7"/>
  <c r="AS45" i="7"/>
  <c r="AR45" i="7"/>
  <c r="AQ45" i="7"/>
  <c r="AT45" i="7" s="1"/>
  <c r="AC45" i="7"/>
  <c r="AB45" i="7"/>
  <c r="AA45" i="7"/>
  <c r="H45" i="7"/>
  <c r="EK44" i="7"/>
  <c r="EJ44" i="7"/>
  <c r="EI44" i="7"/>
  <c r="EL44" i="7" s="1"/>
  <c r="DU44" i="7"/>
  <c r="DT44" i="7"/>
  <c r="DS44" i="7"/>
  <c r="DE44" i="7"/>
  <c r="DD44" i="7"/>
  <c r="DC44" i="7"/>
  <c r="CO44" i="7"/>
  <c r="CN44" i="7"/>
  <c r="CM44" i="7"/>
  <c r="CP44" i="7" s="1"/>
  <c r="BY44" i="7"/>
  <c r="BX44" i="7"/>
  <c r="BW44" i="7"/>
  <c r="BZ44" i="7" s="1"/>
  <c r="BI44" i="7"/>
  <c r="BH44" i="7"/>
  <c r="BG44" i="7"/>
  <c r="AS44" i="7"/>
  <c r="AR44" i="7"/>
  <c r="AQ44" i="7"/>
  <c r="AC44" i="7"/>
  <c r="AB44" i="7"/>
  <c r="AA44" i="7"/>
  <c r="M44" i="7"/>
  <c r="H44" i="7"/>
  <c r="EK43" i="7"/>
  <c r="EJ43" i="7"/>
  <c r="EI43" i="7"/>
  <c r="DU43" i="7"/>
  <c r="DT43" i="7"/>
  <c r="DV43" i="7" s="1"/>
  <c r="DS43" i="7"/>
  <c r="DE43" i="7"/>
  <c r="DD43" i="7"/>
  <c r="DC43" i="7"/>
  <c r="DF43" i="7" s="1"/>
  <c r="CO43" i="7"/>
  <c r="CN43" i="7"/>
  <c r="CM43" i="7"/>
  <c r="CP43" i="7" s="1"/>
  <c r="BY43" i="7"/>
  <c r="BX43" i="7"/>
  <c r="BW43" i="7"/>
  <c r="BZ43" i="7" s="1"/>
  <c r="BJ43" i="7"/>
  <c r="BI43" i="7"/>
  <c r="BH43" i="7"/>
  <c r="BG43" i="7"/>
  <c r="AS43" i="7"/>
  <c r="AR43" i="7"/>
  <c r="AQ43" i="7"/>
  <c r="AC43" i="7"/>
  <c r="N43" i="7" s="1"/>
  <c r="AB43" i="7"/>
  <c r="AA43" i="7"/>
  <c r="H43" i="7"/>
  <c r="EL42" i="7"/>
  <c r="EK42" i="7"/>
  <c r="EJ42" i="7"/>
  <c r="EI42" i="7"/>
  <c r="DU42" i="7"/>
  <c r="DT42" i="7"/>
  <c r="DS42" i="7"/>
  <c r="DE42" i="7"/>
  <c r="DF42" i="7" s="1"/>
  <c r="DD42" i="7"/>
  <c r="DC42" i="7"/>
  <c r="CO42" i="7"/>
  <c r="CN42" i="7"/>
  <c r="CM42" i="7"/>
  <c r="BY42" i="7"/>
  <c r="BX42" i="7"/>
  <c r="BZ42" i="7" s="1"/>
  <c r="BW42" i="7"/>
  <c r="BI42" i="7"/>
  <c r="BH42" i="7"/>
  <c r="BG42" i="7"/>
  <c r="BJ42" i="7" s="1"/>
  <c r="AS42" i="7"/>
  <c r="N42" i="7" s="1"/>
  <c r="AR42" i="7"/>
  <c r="AQ42" i="7"/>
  <c r="AC42" i="7"/>
  <c r="AB42" i="7"/>
  <c r="M42" i="7" s="1"/>
  <c r="AA42" i="7"/>
  <c r="H42" i="7"/>
  <c r="EK41" i="7"/>
  <c r="EJ41" i="7"/>
  <c r="EI41" i="7"/>
  <c r="DU41" i="7"/>
  <c r="DV41" i="7" s="1"/>
  <c r="DT41" i="7"/>
  <c r="DS41" i="7"/>
  <c r="DE41" i="7"/>
  <c r="DD41" i="7"/>
  <c r="DC41" i="7"/>
  <c r="CO41" i="7"/>
  <c r="CN41" i="7"/>
  <c r="CP41" i="7" s="1"/>
  <c r="CM41" i="7"/>
  <c r="BY41" i="7"/>
  <c r="BX41" i="7"/>
  <c r="BW41" i="7"/>
  <c r="BI41" i="7"/>
  <c r="BH41" i="7"/>
  <c r="BG41" i="7"/>
  <c r="AS41" i="7"/>
  <c r="AR41" i="7"/>
  <c r="AQ41" i="7"/>
  <c r="AC41" i="7"/>
  <c r="AB41" i="7"/>
  <c r="M41" i="7" s="1"/>
  <c r="AA41" i="7"/>
  <c r="H41" i="7"/>
  <c r="EK40" i="7"/>
  <c r="EJ40" i="7"/>
  <c r="EL40" i="7" s="1"/>
  <c r="EI40" i="7"/>
  <c r="DU40" i="7"/>
  <c r="DT40" i="7"/>
  <c r="DS40" i="7"/>
  <c r="DE40" i="7"/>
  <c r="DD40" i="7"/>
  <c r="DC40" i="7"/>
  <c r="CO40" i="7"/>
  <c r="CN40" i="7"/>
  <c r="CM40" i="7"/>
  <c r="BY40" i="7"/>
  <c r="BX40" i="7"/>
  <c r="BZ40" i="7" s="1"/>
  <c r="BW40" i="7"/>
  <c r="BI40" i="7"/>
  <c r="BH40" i="7"/>
  <c r="BG40" i="7"/>
  <c r="L40" i="7" s="1"/>
  <c r="AS40" i="7"/>
  <c r="AR40" i="7"/>
  <c r="AQ40" i="7"/>
  <c r="AC40" i="7"/>
  <c r="AB40" i="7"/>
  <c r="AA40" i="7"/>
  <c r="H40" i="7"/>
  <c r="EK39" i="7"/>
  <c r="EJ39" i="7"/>
  <c r="EI39" i="7"/>
  <c r="DU39" i="7"/>
  <c r="DT39" i="7"/>
  <c r="DS39" i="7"/>
  <c r="DE39" i="7"/>
  <c r="DD39" i="7"/>
  <c r="DF39" i="7" s="1"/>
  <c r="DC39" i="7"/>
  <c r="CO39" i="7"/>
  <c r="CN39" i="7"/>
  <c r="CM39" i="7"/>
  <c r="CP39" i="7" s="1"/>
  <c r="BY39" i="7"/>
  <c r="BX39" i="7"/>
  <c r="BW39" i="7"/>
  <c r="BI39" i="7"/>
  <c r="BH39" i="7"/>
  <c r="BG39" i="7"/>
  <c r="AS39" i="7"/>
  <c r="AR39" i="7"/>
  <c r="AT39" i="7" s="1"/>
  <c r="AQ39" i="7"/>
  <c r="AC39" i="7"/>
  <c r="AB39" i="7"/>
  <c r="AA39" i="7"/>
  <c r="H39" i="7"/>
  <c r="EK38" i="7"/>
  <c r="EJ38" i="7"/>
  <c r="EI38" i="7"/>
  <c r="DU38" i="7"/>
  <c r="DT38" i="7"/>
  <c r="DS38" i="7"/>
  <c r="DE38" i="7"/>
  <c r="DF38" i="7" s="1"/>
  <c r="DD38" i="7"/>
  <c r="DC38" i="7"/>
  <c r="CO38" i="7"/>
  <c r="CN38" i="7"/>
  <c r="CM38" i="7"/>
  <c r="BY38" i="7"/>
  <c r="BX38" i="7"/>
  <c r="BZ38" i="7" s="1"/>
  <c r="BW38" i="7"/>
  <c r="BI38" i="7"/>
  <c r="BH38" i="7"/>
  <c r="BG38" i="7"/>
  <c r="L38" i="7" s="1"/>
  <c r="AS38" i="7"/>
  <c r="AR38" i="7"/>
  <c r="AQ38" i="7"/>
  <c r="AC38" i="7"/>
  <c r="AD38" i="7" s="1"/>
  <c r="AB38" i="7"/>
  <c r="AA38" i="7"/>
  <c r="H38" i="7"/>
  <c r="EK37" i="7"/>
  <c r="EJ37" i="7"/>
  <c r="EI37" i="7"/>
  <c r="EL37" i="7" s="1"/>
  <c r="DV37" i="7"/>
  <c r="DU37" i="7"/>
  <c r="DT37" i="7"/>
  <c r="DS37" i="7"/>
  <c r="DE37" i="7"/>
  <c r="DD37" i="7"/>
  <c r="DC37" i="7"/>
  <c r="CO37" i="7"/>
  <c r="CP37" i="7" s="1"/>
  <c r="CN37" i="7"/>
  <c r="CM37" i="7"/>
  <c r="BY37" i="7"/>
  <c r="BX37" i="7"/>
  <c r="BW37" i="7"/>
  <c r="BI37" i="7"/>
  <c r="BH37" i="7"/>
  <c r="BG37" i="7"/>
  <c r="AS37" i="7"/>
  <c r="AR37" i="7"/>
  <c r="AQ37" i="7"/>
  <c r="AT37" i="7" s="1"/>
  <c r="AD37" i="7"/>
  <c r="AC37" i="7"/>
  <c r="AB37" i="7"/>
  <c r="AA37" i="7"/>
  <c r="H37" i="7"/>
  <c r="EK36" i="7"/>
  <c r="EJ36" i="7"/>
  <c r="EI36" i="7"/>
  <c r="EL36" i="7" s="1"/>
  <c r="DU36" i="7"/>
  <c r="DT36" i="7"/>
  <c r="DS36" i="7"/>
  <c r="DF36" i="7"/>
  <c r="DE36" i="7"/>
  <c r="DD36" i="7"/>
  <c r="DC36" i="7"/>
  <c r="CO36" i="7"/>
  <c r="CN36" i="7"/>
  <c r="CM36" i="7"/>
  <c r="BY36" i="7"/>
  <c r="BZ36" i="7" s="1"/>
  <c r="BX36" i="7"/>
  <c r="BW36" i="7"/>
  <c r="BI36" i="7"/>
  <c r="BH36" i="7"/>
  <c r="BG36" i="7"/>
  <c r="AS36" i="7"/>
  <c r="AR36" i="7"/>
  <c r="AT36" i="7" s="1"/>
  <c r="AQ36" i="7"/>
  <c r="AC36" i="7"/>
  <c r="AB36" i="7"/>
  <c r="AA36" i="7"/>
  <c r="H36" i="7"/>
  <c r="EK35" i="7"/>
  <c r="EJ35" i="7"/>
  <c r="EI35" i="7"/>
  <c r="DU35" i="7"/>
  <c r="DT35" i="7"/>
  <c r="DS35" i="7"/>
  <c r="DE35" i="7"/>
  <c r="DD35" i="7"/>
  <c r="DC35" i="7"/>
  <c r="CO35" i="7"/>
  <c r="CN35" i="7"/>
  <c r="CM35" i="7"/>
  <c r="BY35" i="7"/>
  <c r="BX35" i="7"/>
  <c r="BW35" i="7"/>
  <c r="BI35" i="7"/>
  <c r="BH35" i="7"/>
  <c r="BG35" i="7"/>
  <c r="AS35" i="7"/>
  <c r="AR35" i="7"/>
  <c r="AQ35" i="7"/>
  <c r="AC35" i="7"/>
  <c r="AB35" i="7"/>
  <c r="AA35" i="7"/>
  <c r="H35" i="7"/>
  <c r="EL34" i="7"/>
  <c r="EK34" i="7"/>
  <c r="EJ34" i="7"/>
  <c r="EI34" i="7"/>
  <c r="DU34" i="7"/>
  <c r="DT34" i="7"/>
  <c r="DS34" i="7"/>
  <c r="DE34" i="7"/>
  <c r="DF34" i="7" s="1"/>
  <c r="DD34" i="7"/>
  <c r="DC34" i="7"/>
  <c r="CO34" i="7"/>
  <c r="CN34" i="7"/>
  <c r="CP34" i="7" s="1"/>
  <c r="CM34" i="7"/>
  <c r="BY34" i="7"/>
  <c r="BX34" i="7"/>
  <c r="BZ34" i="7" s="1"/>
  <c r="BW34" i="7"/>
  <c r="BI34" i="7"/>
  <c r="BH34" i="7"/>
  <c r="BG34" i="7"/>
  <c r="AS34" i="7"/>
  <c r="AR34" i="7"/>
  <c r="AQ34" i="7"/>
  <c r="AT34" i="7" s="1"/>
  <c r="AC34" i="7"/>
  <c r="AB34" i="7"/>
  <c r="AA34" i="7"/>
  <c r="H34" i="7"/>
  <c r="EK33" i="7"/>
  <c r="EJ33" i="7"/>
  <c r="EI33" i="7"/>
  <c r="DU33" i="7"/>
  <c r="DT33" i="7"/>
  <c r="DS33" i="7"/>
  <c r="DE33" i="7"/>
  <c r="DF33" i="7" s="1"/>
  <c r="DD33" i="7"/>
  <c r="DC33" i="7"/>
  <c r="CO33" i="7"/>
  <c r="CN33" i="7"/>
  <c r="M33" i="7" s="1"/>
  <c r="CM33" i="7"/>
  <c r="BY33" i="7"/>
  <c r="BX33" i="7"/>
  <c r="BW33" i="7"/>
  <c r="BI33" i="7"/>
  <c r="BH33" i="7"/>
  <c r="BG33" i="7"/>
  <c r="BJ33" i="7" s="1"/>
  <c r="AT33" i="7"/>
  <c r="AS33" i="7"/>
  <c r="AR33" i="7"/>
  <c r="AQ33" i="7"/>
  <c r="AC33" i="7"/>
  <c r="AB33" i="7"/>
  <c r="AA33" i="7"/>
  <c r="H33" i="7"/>
  <c r="EK32" i="7"/>
  <c r="EJ32" i="7"/>
  <c r="EI32" i="7"/>
  <c r="EL32" i="7" s="1"/>
  <c r="DV32" i="7"/>
  <c r="DU32" i="7"/>
  <c r="DT32" i="7"/>
  <c r="DS32" i="7"/>
  <c r="DE32" i="7"/>
  <c r="DD32" i="7"/>
  <c r="DC32" i="7"/>
  <c r="CO32" i="7"/>
  <c r="CP32" i="7" s="1"/>
  <c r="CN32" i="7"/>
  <c r="CM32" i="7"/>
  <c r="BY32" i="7"/>
  <c r="BX32" i="7"/>
  <c r="BW32" i="7"/>
  <c r="BI32" i="7"/>
  <c r="BH32" i="7"/>
  <c r="BJ32" i="7" s="1"/>
  <c r="BG32" i="7"/>
  <c r="AS32" i="7"/>
  <c r="AR32" i="7"/>
  <c r="AQ32" i="7"/>
  <c r="AC32" i="7"/>
  <c r="AB32" i="7"/>
  <c r="AA32" i="7"/>
  <c r="AD32" i="7" s="1"/>
  <c r="H32" i="7"/>
  <c r="EK31" i="7"/>
  <c r="EJ31" i="7"/>
  <c r="EI31" i="7"/>
  <c r="DU31" i="7"/>
  <c r="DT31" i="7"/>
  <c r="DS31" i="7"/>
  <c r="DE31" i="7"/>
  <c r="DD31" i="7"/>
  <c r="DC31" i="7"/>
  <c r="CO31" i="7"/>
  <c r="CN31" i="7"/>
  <c r="CM31" i="7"/>
  <c r="BY31" i="7"/>
  <c r="BX31" i="7"/>
  <c r="BW31" i="7"/>
  <c r="BI31" i="7"/>
  <c r="BH31" i="7"/>
  <c r="BG31" i="7"/>
  <c r="AS31" i="7"/>
  <c r="AR31" i="7"/>
  <c r="AQ31" i="7"/>
  <c r="AC31" i="7"/>
  <c r="AB31" i="7"/>
  <c r="AA31" i="7"/>
  <c r="H31" i="7"/>
  <c r="EK30" i="7"/>
  <c r="EL30" i="7" s="1"/>
  <c r="EJ30" i="7"/>
  <c r="EI30" i="7"/>
  <c r="DU30" i="7"/>
  <c r="DT30" i="7"/>
  <c r="DS30" i="7"/>
  <c r="DE30" i="7"/>
  <c r="DD30" i="7"/>
  <c r="DC30" i="7"/>
  <c r="CO30" i="7"/>
  <c r="CN30" i="7"/>
  <c r="CM30" i="7"/>
  <c r="BZ30" i="7"/>
  <c r="BY30" i="7"/>
  <c r="BX30" i="7"/>
  <c r="BW30" i="7"/>
  <c r="BI30" i="7"/>
  <c r="BJ30" i="7" s="1"/>
  <c r="BH30" i="7"/>
  <c r="BG30" i="7"/>
  <c r="AS30" i="7"/>
  <c r="AR30" i="7"/>
  <c r="AT30" i="7" s="1"/>
  <c r="AQ30" i="7"/>
  <c r="AC30" i="7"/>
  <c r="AB30" i="7"/>
  <c r="AA30" i="7"/>
  <c r="L30" i="7" s="1"/>
  <c r="H30" i="7"/>
  <c r="EK29" i="7"/>
  <c r="EL29" i="7" s="1"/>
  <c r="EJ29" i="7"/>
  <c r="EI29" i="7"/>
  <c r="DU29" i="7"/>
  <c r="DT29" i="7"/>
  <c r="DS29" i="7"/>
  <c r="DE29" i="7"/>
  <c r="DD29" i="7"/>
  <c r="DF29" i="7" s="1"/>
  <c r="DC29" i="7"/>
  <c r="CO29" i="7"/>
  <c r="CN29" i="7"/>
  <c r="CM29" i="7"/>
  <c r="CP29" i="7" s="1"/>
  <c r="BY29" i="7"/>
  <c r="BX29" i="7"/>
  <c r="BW29" i="7"/>
  <c r="BZ29" i="7" s="1"/>
  <c r="BI29" i="7"/>
  <c r="BH29" i="7"/>
  <c r="BG29" i="7"/>
  <c r="BJ29" i="7" s="1"/>
  <c r="AT29" i="7"/>
  <c r="AS29" i="7"/>
  <c r="AR29" i="7"/>
  <c r="AQ29" i="7"/>
  <c r="AC29" i="7"/>
  <c r="N29" i="7" s="1"/>
  <c r="AB29" i="7"/>
  <c r="AA29" i="7"/>
  <c r="H29" i="7"/>
  <c r="EK28" i="7"/>
  <c r="EJ28" i="7"/>
  <c r="EI28" i="7"/>
  <c r="EL28" i="7" s="1"/>
  <c r="DU28" i="7"/>
  <c r="DT28" i="7"/>
  <c r="DS28" i="7"/>
  <c r="DE28" i="7"/>
  <c r="DF28" i="7" s="1"/>
  <c r="DD28" i="7"/>
  <c r="DC28" i="7"/>
  <c r="CO28" i="7"/>
  <c r="CN28" i="7"/>
  <c r="CM28" i="7"/>
  <c r="BY28" i="7"/>
  <c r="BX28" i="7"/>
  <c r="BW28" i="7"/>
  <c r="BI28" i="7"/>
  <c r="BH28" i="7"/>
  <c r="BG28" i="7"/>
  <c r="AT28" i="7"/>
  <c r="AS28" i="7"/>
  <c r="AR28" i="7"/>
  <c r="AQ28" i="7"/>
  <c r="AC28" i="7"/>
  <c r="AB28" i="7"/>
  <c r="AA28" i="7"/>
  <c r="H28" i="7"/>
  <c r="EK27" i="7"/>
  <c r="EJ27" i="7"/>
  <c r="EI27" i="7"/>
  <c r="DU27" i="7"/>
  <c r="DT27" i="7"/>
  <c r="DS27" i="7"/>
  <c r="DE27" i="7"/>
  <c r="DD27" i="7"/>
  <c r="DC27" i="7"/>
  <c r="CO27" i="7"/>
  <c r="CN27" i="7"/>
  <c r="CM27" i="7"/>
  <c r="CP27" i="7" s="1"/>
  <c r="BY27" i="7"/>
  <c r="BX27" i="7"/>
  <c r="BW27" i="7"/>
  <c r="BI27" i="7"/>
  <c r="BH27" i="7"/>
  <c r="BG27" i="7"/>
  <c r="AS27" i="7"/>
  <c r="AR27" i="7"/>
  <c r="AQ27" i="7"/>
  <c r="AC27" i="7"/>
  <c r="AB27" i="7"/>
  <c r="AA27" i="7"/>
  <c r="H27" i="7"/>
  <c r="EK26" i="7"/>
  <c r="EJ26" i="7"/>
  <c r="EI26" i="7"/>
  <c r="DU26" i="7"/>
  <c r="DT26" i="7"/>
  <c r="DS26" i="7"/>
  <c r="DV26" i="7" s="1"/>
  <c r="DE26" i="7"/>
  <c r="DD26" i="7"/>
  <c r="DC26" i="7"/>
  <c r="CP26" i="7"/>
  <c r="CO26" i="7"/>
  <c r="CN26" i="7"/>
  <c r="CM26" i="7"/>
  <c r="BY26" i="7"/>
  <c r="BZ26" i="7" s="1"/>
  <c r="BX26" i="7"/>
  <c r="BW26" i="7"/>
  <c r="BI26" i="7"/>
  <c r="BJ26" i="7" s="1"/>
  <c r="BH26" i="7"/>
  <c r="BG26" i="7"/>
  <c r="AS26" i="7"/>
  <c r="AR26" i="7"/>
  <c r="AQ26" i="7"/>
  <c r="AC26" i="7"/>
  <c r="AB26" i="7"/>
  <c r="AA26" i="7"/>
  <c r="H26" i="7"/>
  <c r="EK25" i="7"/>
  <c r="EJ25" i="7"/>
  <c r="EI25" i="7"/>
  <c r="DU25" i="7"/>
  <c r="DT25" i="7"/>
  <c r="DS25" i="7"/>
  <c r="DV25" i="7" s="1"/>
  <c r="DE25" i="7"/>
  <c r="DD25" i="7"/>
  <c r="DC25" i="7"/>
  <c r="DF25" i="7" s="1"/>
  <c r="CO25" i="7"/>
  <c r="CN25" i="7"/>
  <c r="CM25" i="7"/>
  <c r="BY25" i="7"/>
  <c r="BX25" i="7"/>
  <c r="M25" i="7" s="1"/>
  <c r="BW25" i="7"/>
  <c r="BI25" i="7"/>
  <c r="BH25" i="7"/>
  <c r="BG25" i="7"/>
  <c r="BJ25" i="7" s="1"/>
  <c r="AS25" i="7"/>
  <c r="AR25" i="7"/>
  <c r="AQ25" i="7"/>
  <c r="AT25" i="7" s="1"/>
  <c r="AC25" i="7"/>
  <c r="AB25" i="7"/>
  <c r="AA25" i="7"/>
  <c r="H25" i="7"/>
  <c r="EK24" i="7"/>
  <c r="EJ24" i="7"/>
  <c r="EI24" i="7"/>
  <c r="EL24" i="7" s="1"/>
  <c r="DU24" i="7"/>
  <c r="DT24" i="7"/>
  <c r="DS24" i="7"/>
  <c r="DE24" i="7"/>
  <c r="DD24" i="7"/>
  <c r="DC24" i="7"/>
  <c r="CO24" i="7"/>
  <c r="CN24" i="7"/>
  <c r="CP24" i="7" s="1"/>
  <c r="CM24" i="7"/>
  <c r="BY24" i="7"/>
  <c r="BX24" i="7"/>
  <c r="BW24" i="7"/>
  <c r="BI24" i="7"/>
  <c r="BH24" i="7"/>
  <c r="BG24" i="7"/>
  <c r="BJ24" i="7" s="1"/>
  <c r="AS24" i="7"/>
  <c r="AR24" i="7"/>
  <c r="AQ24" i="7"/>
  <c r="AC24" i="7"/>
  <c r="AB24" i="7"/>
  <c r="M24" i="7" s="1"/>
  <c r="AA24" i="7"/>
  <c r="H24" i="7"/>
  <c r="EL23" i="7"/>
  <c r="EK23" i="7"/>
  <c r="EJ23" i="7"/>
  <c r="EI23" i="7"/>
  <c r="DU23" i="7"/>
  <c r="DT23" i="7"/>
  <c r="DS23" i="7"/>
  <c r="DE23" i="7"/>
  <c r="DD23" i="7"/>
  <c r="DC23" i="7"/>
  <c r="CO23" i="7"/>
  <c r="CN23" i="7"/>
  <c r="CM23" i="7"/>
  <c r="BY23" i="7"/>
  <c r="BX23" i="7"/>
  <c r="BW23" i="7"/>
  <c r="BI23" i="7"/>
  <c r="BH23" i="7"/>
  <c r="BG23" i="7"/>
  <c r="AS23" i="7"/>
  <c r="AR23" i="7"/>
  <c r="AT23" i="7" s="1"/>
  <c r="AQ23" i="7"/>
  <c r="AC23" i="7"/>
  <c r="AB23" i="7"/>
  <c r="AA23" i="7"/>
  <c r="H23" i="7"/>
  <c r="EK22" i="7"/>
  <c r="EJ22" i="7"/>
  <c r="EI22" i="7"/>
  <c r="DU22" i="7"/>
  <c r="DT22" i="7"/>
  <c r="DS22" i="7"/>
  <c r="DV22" i="7" s="1"/>
  <c r="DE22" i="7"/>
  <c r="DD22" i="7"/>
  <c r="DC22" i="7"/>
  <c r="CO22" i="7"/>
  <c r="CN22" i="7"/>
  <c r="CM22" i="7"/>
  <c r="BY22" i="7"/>
  <c r="BX22" i="7"/>
  <c r="BW22" i="7"/>
  <c r="BI22" i="7"/>
  <c r="BH22" i="7"/>
  <c r="BG22" i="7"/>
  <c r="BJ22" i="7" s="1"/>
  <c r="AS22" i="7"/>
  <c r="AR22" i="7"/>
  <c r="AQ22" i="7"/>
  <c r="AC22" i="7"/>
  <c r="N22" i="7" s="1"/>
  <c r="AB22" i="7"/>
  <c r="AA22" i="7"/>
  <c r="H22" i="7"/>
  <c r="EL21" i="7"/>
  <c r="EK21" i="7"/>
  <c r="EJ21" i="7"/>
  <c r="EI21" i="7"/>
  <c r="DU21" i="7"/>
  <c r="DT21" i="7"/>
  <c r="DS21" i="7"/>
  <c r="DE21" i="7"/>
  <c r="DD21" i="7"/>
  <c r="DF21" i="7" s="1"/>
  <c r="DC21" i="7"/>
  <c r="CO21" i="7"/>
  <c r="CN21" i="7"/>
  <c r="CM21" i="7"/>
  <c r="BY21" i="7"/>
  <c r="BX21" i="7"/>
  <c r="BW21" i="7"/>
  <c r="BZ21" i="7" s="1"/>
  <c r="BI21" i="7"/>
  <c r="BH21" i="7"/>
  <c r="BG21" i="7"/>
  <c r="BJ21" i="7" s="1"/>
  <c r="AT21" i="7"/>
  <c r="AS21" i="7"/>
  <c r="AR21" i="7"/>
  <c r="AQ21" i="7"/>
  <c r="AC21" i="7"/>
  <c r="N21" i="7" s="1"/>
  <c r="AB21" i="7"/>
  <c r="AA21" i="7"/>
  <c r="H21" i="7"/>
  <c r="EK20" i="7"/>
  <c r="EJ20" i="7"/>
  <c r="EI20" i="7"/>
  <c r="EL20" i="7" s="1"/>
  <c r="DU20" i="7"/>
  <c r="DT20" i="7"/>
  <c r="DS20" i="7"/>
  <c r="DE20" i="7"/>
  <c r="DD20" i="7"/>
  <c r="DC20" i="7"/>
  <c r="CO20" i="7"/>
  <c r="CN20" i="7"/>
  <c r="CM20" i="7"/>
  <c r="CP20" i="7" s="1"/>
  <c r="BY20" i="7"/>
  <c r="BX20" i="7"/>
  <c r="BW20" i="7"/>
  <c r="BZ20" i="7" s="1"/>
  <c r="BI20" i="7"/>
  <c r="BH20" i="7"/>
  <c r="BG20" i="7"/>
  <c r="AS20" i="7"/>
  <c r="AR20" i="7"/>
  <c r="AQ20" i="7"/>
  <c r="AC20" i="7"/>
  <c r="AB20" i="7"/>
  <c r="AA20" i="7"/>
  <c r="AD20" i="7" s="1"/>
  <c r="H20" i="7"/>
  <c r="EK19" i="7"/>
  <c r="EJ19" i="7"/>
  <c r="EL19" i="7" s="1"/>
  <c r="EI19" i="7"/>
  <c r="DU19" i="7"/>
  <c r="DT19" i="7"/>
  <c r="DS19" i="7"/>
  <c r="DV19" i="7" s="1"/>
  <c r="DE19" i="7"/>
  <c r="DD19" i="7"/>
  <c r="DC19" i="7"/>
  <c r="CO19" i="7"/>
  <c r="CN19" i="7"/>
  <c r="CM19" i="7"/>
  <c r="BY19" i="7"/>
  <c r="BX19" i="7"/>
  <c r="BZ19" i="7" s="1"/>
  <c r="BW19" i="7"/>
  <c r="BI19" i="7"/>
  <c r="BH19" i="7"/>
  <c r="BG19" i="7"/>
  <c r="BJ19" i="7" s="1"/>
  <c r="AS19" i="7"/>
  <c r="AR19" i="7"/>
  <c r="AQ19" i="7"/>
  <c r="AT19" i="7" s="1"/>
  <c r="AC19" i="7"/>
  <c r="AB19" i="7"/>
  <c r="AA19" i="7"/>
  <c r="N19" i="7"/>
  <c r="H19" i="7"/>
  <c r="EK18" i="7"/>
  <c r="EJ18" i="7"/>
  <c r="EI18" i="7"/>
  <c r="EL18" i="7" s="1"/>
  <c r="DU18" i="7"/>
  <c r="DT18" i="7"/>
  <c r="DS18" i="7"/>
  <c r="DE18" i="7"/>
  <c r="DD18" i="7"/>
  <c r="DC18" i="7"/>
  <c r="CO18" i="7"/>
  <c r="CN18" i="7"/>
  <c r="CM18" i="7"/>
  <c r="CP18" i="7" s="1"/>
  <c r="BY18" i="7"/>
  <c r="BX18" i="7"/>
  <c r="BW18" i="7"/>
  <c r="BZ18" i="7" s="1"/>
  <c r="BI18" i="7"/>
  <c r="BH18" i="7"/>
  <c r="BG18" i="7"/>
  <c r="AS18" i="7"/>
  <c r="AR18" i="7"/>
  <c r="AQ18" i="7"/>
  <c r="AC18" i="7"/>
  <c r="AB18" i="7"/>
  <c r="M18" i="7" s="1"/>
  <c r="AA18" i="7"/>
  <c r="AD18" i="7" s="1"/>
  <c r="H18" i="7"/>
  <c r="EK17" i="7"/>
  <c r="EJ17" i="7"/>
  <c r="EI17" i="7"/>
  <c r="DV17" i="7"/>
  <c r="DU17" i="7"/>
  <c r="DT17" i="7"/>
  <c r="DS17" i="7"/>
  <c r="DE17" i="7"/>
  <c r="DF17" i="7" s="1"/>
  <c r="DD17" i="7"/>
  <c r="DC17" i="7"/>
  <c r="CO17" i="7"/>
  <c r="CN17" i="7"/>
  <c r="CM17" i="7"/>
  <c r="CP17" i="7" s="1"/>
  <c r="BY17" i="7"/>
  <c r="BX17" i="7"/>
  <c r="BW17" i="7"/>
  <c r="BI17" i="7"/>
  <c r="BH17" i="7"/>
  <c r="BJ17" i="7" s="1"/>
  <c r="BG17" i="7"/>
  <c r="AS17" i="7"/>
  <c r="AR17" i="7"/>
  <c r="AQ17" i="7"/>
  <c r="AC17" i="7"/>
  <c r="AB17" i="7"/>
  <c r="AA17" i="7"/>
  <c r="L17" i="7" s="1"/>
  <c r="H17" i="7"/>
  <c r="EK16" i="7"/>
  <c r="EJ16" i="7"/>
  <c r="EI16" i="7"/>
  <c r="EL16" i="7" s="1"/>
  <c r="DU16" i="7"/>
  <c r="DT16" i="7"/>
  <c r="DS16" i="7"/>
  <c r="DE16" i="7"/>
  <c r="DD16" i="7"/>
  <c r="DC16" i="7"/>
  <c r="CO16" i="7"/>
  <c r="CN16" i="7"/>
  <c r="CM16" i="7"/>
  <c r="BY16" i="7"/>
  <c r="BX16" i="7"/>
  <c r="BW16" i="7"/>
  <c r="BZ16" i="7" s="1"/>
  <c r="BI16" i="7"/>
  <c r="BH16" i="7"/>
  <c r="BG16" i="7"/>
  <c r="AS16" i="7"/>
  <c r="N16" i="7" s="1"/>
  <c r="AR16" i="7"/>
  <c r="AQ16" i="7"/>
  <c r="AC16" i="7"/>
  <c r="AB16" i="7"/>
  <c r="M16" i="7" s="1"/>
  <c r="AA16" i="7"/>
  <c r="H16" i="7"/>
  <c r="EK15" i="7"/>
  <c r="EJ15" i="7"/>
  <c r="EI15" i="7"/>
  <c r="DU15" i="7"/>
  <c r="DT15" i="7"/>
  <c r="DV15" i="7" s="1"/>
  <c r="DS15" i="7"/>
  <c r="DE15" i="7"/>
  <c r="DD15" i="7"/>
  <c r="DC15" i="7"/>
  <c r="CO15" i="7"/>
  <c r="CN15" i="7"/>
  <c r="CM15" i="7"/>
  <c r="CP15" i="7" s="1"/>
  <c r="BY15" i="7"/>
  <c r="BX15" i="7"/>
  <c r="BW15" i="7"/>
  <c r="BZ15" i="7" s="1"/>
  <c r="BI15" i="7"/>
  <c r="BH15" i="7"/>
  <c r="BG15" i="7"/>
  <c r="BJ15" i="7" s="1"/>
  <c r="AS15" i="7"/>
  <c r="AR15" i="7"/>
  <c r="AQ15" i="7"/>
  <c r="AD15" i="7"/>
  <c r="AC15" i="7"/>
  <c r="AB15" i="7"/>
  <c r="AA15" i="7"/>
  <c r="L15" i="7"/>
  <c r="H15" i="7"/>
  <c r="EK14" i="7"/>
  <c r="EJ14" i="7"/>
  <c r="EI14" i="7"/>
  <c r="DU14" i="7"/>
  <c r="DT14" i="7"/>
  <c r="DS14" i="7"/>
  <c r="DE14" i="7"/>
  <c r="DD14" i="7"/>
  <c r="DC14" i="7"/>
  <c r="CO14" i="7"/>
  <c r="CN14" i="7"/>
  <c r="CM14" i="7"/>
  <c r="BY14" i="7"/>
  <c r="BX14" i="7"/>
  <c r="BW14" i="7"/>
  <c r="BI14" i="7"/>
  <c r="BH14" i="7"/>
  <c r="BG14" i="7"/>
  <c r="AS14" i="7"/>
  <c r="AR14" i="7"/>
  <c r="AQ14" i="7"/>
  <c r="AC14" i="7"/>
  <c r="AB14" i="7"/>
  <c r="AA14" i="7"/>
  <c r="H14" i="7"/>
  <c r="EK13" i="7"/>
  <c r="EJ13" i="7"/>
  <c r="EI13" i="7"/>
  <c r="EL13" i="7" s="1"/>
  <c r="DU13" i="7"/>
  <c r="DT13" i="7"/>
  <c r="DS13" i="7"/>
  <c r="DE13" i="7"/>
  <c r="DD13" i="7"/>
  <c r="DC13" i="7"/>
  <c r="DF13" i="7" s="1"/>
  <c r="CO13" i="7"/>
  <c r="CN13" i="7"/>
  <c r="CM13" i="7"/>
  <c r="BY13" i="7"/>
  <c r="BX13" i="7"/>
  <c r="BW13" i="7"/>
  <c r="BZ13" i="7" s="1"/>
  <c r="BI13" i="7"/>
  <c r="BJ13" i="7" s="1"/>
  <c r="BH13" i="7"/>
  <c r="BG13" i="7"/>
  <c r="AT13" i="7"/>
  <c r="AS13" i="7"/>
  <c r="AR13" i="7"/>
  <c r="AQ13" i="7"/>
  <c r="AC13" i="7"/>
  <c r="AD13" i="7" s="1"/>
  <c r="AB13" i="7"/>
  <c r="AA13" i="7"/>
  <c r="L13" i="7"/>
  <c r="H13" i="7"/>
  <c r="EK12" i="7"/>
  <c r="EJ12" i="7"/>
  <c r="EI12" i="7"/>
  <c r="EL12" i="7" s="1"/>
  <c r="DU12" i="7"/>
  <c r="DT12" i="7"/>
  <c r="DS12" i="7"/>
  <c r="DE12" i="7"/>
  <c r="DD12" i="7"/>
  <c r="DC12" i="7"/>
  <c r="CO12" i="7"/>
  <c r="CN12" i="7"/>
  <c r="CM12" i="7"/>
  <c r="BY12" i="7"/>
  <c r="BX12" i="7"/>
  <c r="BW12" i="7"/>
  <c r="BZ12" i="7" s="1"/>
  <c r="BI12" i="7"/>
  <c r="BH12" i="7"/>
  <c r="BG12" i="7"/>
  <c r="AS12" i="7"/>
  <c r="AR12" i="7"/>
  <c r="AQ12" i="7"/>
  <c r="AC12" i="7"/>
  <c r="AB12" i="7"/>
  <c r="M12" i="7" s="1"/>
  <c r="AA12" i="7"/>
  <c r="H12" i="7"/>
  <c r="EK11" i="7"/>
  <c r="EJ11" i="7"/>
  <c r="EI11" i="7"/>
  <c r="EL11" i="7" s="1"/>
  <c r="DU11" i="7"/>
  <c r="DT11" i="7"/>
  <c r="DS11" i="7"/>
  <c r="DE11" i="7"/>
  <c r="DD11" i="7"/>
  <c r="DC11" i="7"/>
  <c r="DF11" i="7" s="1"/>
  <c r="CO11" i="7"/>
  <c r="CN11" i="7"/>
  <c r="CM11" i="7"/>
  <c r="CP11" i="7" s="1"/>
  <c r="BY11" i="7"/>
  <c r="BX11" i="7"/>
  <c r="BW11" i="7"/>
  <c r="BZ11" i="7" s="1"/>
  <c r="BI11" i="7"/>
  <c r="BH11" i="7"/>
  <c r="BG11" i="7"/>
  <c r="AT11" i="7"/>
  <c r="AS11" i="7"/>
  <c r="AR11" i="7"/>
  <c r="AQ11" i="7"/>
  <c r="AC11" i="7"/>
  <c r="N11" i="7" s="1"/>
  <c r="AB11" i="7"/>
  <c r="AA11" i="7"/>
  <c r="H11" i="7"/>
  <c r="EK10" i="7"/>
  <c r="EJ10" i="7"/>
  <c r="EI10" i="7"/>
  <c r="DU10" i="7"/>
  <c r="DT10" i="7"/>
  <c r="DS10" i="7"/>
  <c r="DE10" i="7"/>
  <c r="DD10" i="7"/>
  <c r="DC10" i="7"/>
  <c r="CO10" i="7"/>
  <c r="CN10" i="7"/>
  <c r="CM10" i="7"/>
  <c r="CP10" i="7" s="1"/>
  <c r="BY10" i="7"/>
  <c r="BX10" i="7"/>
  <c r="BW10" i="7"/>
  <c r="BI10" i="7"/>
  <c r="BH10" i="7"/>
  <c r="BG10" i="7"/>
  <c r="AS10" i="7"/>
  <c r="AR10" i="7"/>
  <c r="M10" i="7" s="1"/>
  <c r="AQ10" i="7"/>
  <c r="AC10" i="7"/>
  <c r="AB10" i="7"/>
  <c r="AA10" i="7"/>
  <c r="AD10" i="7" s="1"/>
  <c r="H10" i="7"/>
  <c r="EK9" i="7"/>
  <c r="EJ9" i="7"/>
  <c r="EI9" i="7"/>
  <c r="DU9" i="7"/>
  <c r="DT9" i="7"/>
  <c r="DV9" i="7" s="1"/>
  <c r="DS9" i="7"/>
  <c r="DE9" i="7"/>
  <c r="DD9" i="7"/>
  <c r="DC9" i="7"/>
  <c r="CO9" i="7"/>
  <c r="CN9" i="7"/>
  <c r="CM9" i="7"/>
  <c r="CP9" i="7" s="1"/>
  <c r="BY9" i="7"/>
  <c r="BX9" i="7"/>
  <c r="BW9" i="7"/>
  <c r="BJ9" i="7"/>
  <c r="BI9" i="7"/>
  <c r="BH9" i="7"/>
  <c r="BG9" i="7"/>
  <c r="AS9" i="7"/>
  <c r="AT9" i="7" s="1"/>
  <c r="AR9" i="7"/>
  <c r="AQ9" i="7"/>
  <c r="AC9" i="7"/>
  <c r="AB9" i="7"/>
  <c r="AA9" i="7"/>
  <c r="AD9" i="7" s="1"/>
  <c r="H9" i="7"/>
  <c r="EK8" i="7"/>
  <c r="EJ8" i="7"/>
  <c r="EI8" i="7"/>
  <c r="DU8" i="7"/>
  <c r="DT8" i="7"/>
  <c r="DS8" i="7"/>
  <c r="DE8" i="7"/>
  <c r="DD8" i="7"/>
  <c r="DC8" i="7"/>
  <c r="DF8" i="7" s="1"/>
  <c r="CO8" i="7"/>
  <c r="CN8" i="7"/>
  <c r="CM8" i="7"/>
  <c r="BY8" i="7"/>
  <c r="BX8" i="7"/>
  <c r="BW8" i="7"/>
  <c r="BI8" i="7"/>
  <c r="BH8" i="7"/>
  <c r="BG8" i="7"/>
  <c r="AS8" i="7"/>
  <c r="AR8" i="7"/>
  <c r="AQ8" i="7"/>
  <c r="AT8" i="7" s="1"/>
  <c r="AC8" i="7"/>
  <c r="AB8" i="7"/>
  <c r="AA8" i="7"/>
  <c r="M8" i="7"/>
  <c r="H8" i="7"/>
  <c r="EK7" i="7"/>
  <c r="EJ7" i="7"/>
  <c r="EI7" i="7"/>
  <c r="EL7" i="7" s="1"/>
  <c r="DU7" i="7"/>
  <c r="DT7" i="7"/>
  <c r="DS7" i="7"/>
  <c r="DV7" i="7" s="1"/>
  <c r="DE7" i="7"/>
  <c r="DD7" i="7"/>
  <c r="DC7" i="7"/>
  <c r="CP7" i="7"/>
  <c r="CO7" i="7"/>
  <c r="CN7" i="7"/>
  <c r="CM7" i="7"/>
  <c r="BY7" i="7"/>
  <c r="BX7" i="7"/>
  <c r="BW7" i="7"/>
  <c r="BI7" i="7"/>
  <c r="BH7" i="7"/>
  <c r="BG7" i="7"/>
  <c r="BJ7" i="7" s="1"/>
  <c r="AS7" i="7"/>
  <c r="AR7" i="7"/>
  <c r="AQ7" i="7"/>
  <c r="AC7" i="7"/>
  <c r="AB7" i="7"/>
  <c r="M7" i="7" s="1"/>
  <c r="AA7" i="7"/>
  <c r="AD7" i="7" s="1"/>
  <c r="H7" i="7"/>
  <c r="EK6" i="7"/>
  <c r="EJ6" i="7"/>
  <c r="EI6" i="7"/>
  <c r="DU6" i="7"/>
  <c r="DT6" i="7"/>
  <c r="DS6" i="7"/>
  <c r="DE6" i="7"/>
  <c r="DD6" i="7"/>
  <c r="DC6" i="7"/>
  <c r="CO6" i="7"/>
  <c r="CN6" i="7"/>
  <c r="CM6" i="7"/>
  <c r="BY6" i="7"/>
  <c r="BX6" i="7"/>
  <c r="BW6" i="7"/>
  <c r="BI6" i="7"/>
  <c r="BH6" i="7"/>
  <c r="BG6" i="7"/>
  <c r="AS6" i="7"/>
  <c r="AR6" i="7"/>
  <c r="AQ6" i="7"/>
  <c r="AC6" i="7"/>
  <c r="AB6" i="7"/>
  <c r="AA6" i="7"/>
  <c r="H6" i="7"/>
  <c r="EK5" i="7"/>
  <c r="EJ5" i="7"/>
  <c r="EI5" i="7"/>
  <c r="EL5" i="7" s="1"/>
  <c r="DU5" i="7"/>
  <c r="DV5" i="7" s="1"/>
  <c r="DT5" i="7"/>
  <c r="DS5" i="7"/>
  <c r="DF5" i="7"/>
  <c r="DE5" i="7"/>
  <c r="DD5" i="7"/>
  <c r="DC5" i="7"/>
  <c r="CO5" i="7"/>
  <c r="CP5" i="7" s="1"/>
  <c r="CN5" i="7"/>
  <c r="CM5" i="7"/>
  <c r="BY5" i="7"/>
  <c r="N5" i="7" s="1"/>
  <c r="BX5" i="7"/>
  <c r="BW5" i="7"/>
  <c r="BZ5" i="7" s="1"/>
  <c r="BI5" i="7"/>
  <c r="BH5" i="7"/>
  <c r="BG5" i="7"/>
  <c r="AS5" i="7"/>
  <c r="AR5" i="7"/>
  <c r="M5" i="7" s="1"/>
  <c r="AQ5" i="7"/>
  <c r="AT5" i="7" s="1"/>
  <c r="AC5" i="7"/>
  <c r="AB5" i="7"/>
  <c r="AA5" i="7"/>
  <c r="L5" i="7" s="1"/>
  <c r="H5" i="7"/>
  <c r="EK4" i="7"/>
  <c r="EJ4" i="7"/>
  <c r="EI4" i="7"/>
  <c r="DU4" i="7"/>
  <c r="DT4" i="7"/>
  <c r="DS4" i="7"/>
  <c r="DE4" i="7"/>
  <c r="DD4" i="7"/>
  <c r="DC4" i="7"/>
  <c r="DF4" i="7" s="1"/>
  <c r="CO4" i="7"/>
  <c r="CN4" i="7"/>
  <c r="CM4" i="7"/>
  <c r="BY4" i="7"/>
  <c r="BX4" i="7"/>
  <c r="BW4" i="7"/>
  <c r="BI4" i="7"/>
  <c r="BH4" i="7"/>
  <c r="BG4" i="7"/>
  <c r="AS4" i="7"/>
  <c r="AR4" i="7"/>
  <c r="AQ4" i="7"/>
  <c r="AT4" i="7" s="1"/>
  <c r="AC4" i="7"/>
  <c r="AB4" i="7"/>
  <c r="AA4" i="7"/>
  <c r="H4" i="7"/>
  <c r="EK3" i="7"/>
  <c r="EJ3" i="7"/>
  <c r="EI3" i="7"/>
  <c r="EL3" i="7" s="1"/>
  <c r="DU3" i="7"/>
  <c r="DT3" i="7"/>
  <c r="DS3" i="7"/>
  <c r="DF3" i="7"/>
  <c r="DE3" i="7"/>
  <c r="DD3" i="7"/>
  <c r="DC3" i="7"/>
  <c r="CO3" i="7"/>
  <c r="CN3" i="7"/>
  <c r="CM3" i="7"/>
  <c r="BY3" i="7"/>
  <c r="N3" i="7" s="1"/>
  <c r="BX3" i="7"/>
  <c r="BZ3" i="7" s="1"/>
  <c r="BW3" i="7"/>
  <c r="BI3" i="7"/>
  <c r="BH3" i="7"/>
  <c r="BG3" i="7"/>
  <c r="AS3" i="7"/>
  <c r="AR3" i="7"/>
  <c r="AQ3" i="7"/>
  <c r="AT3" i="7" s="1"/>
  <c r="AC3" i="7"/>
  <c r="AB3" i="7"/>
  <c r="AA3" i="7"/>
  <c r="L3" i="7" s="1"/>
  <c r="H3" i="7"/>
  <c r="EK79" i="6"/>
  <c r="EJ79" i="6"/>
  <c r="EI79" i="6"/>
  <c r="DU79" i="6"/>
  <c r="DT79" i="6"/>
  <c r="DS79" i="6"/>
  <c r="EK78" i="6"/>
  <c r="EJ78" i="6"/>
  <c r="EI78" i="6"/>
  <c r="DU78" i="6"/>
  <c r="DT78" i="6"/>
  <c r="DS78" i="6"/>
  <c r="DV78" i="6" s="1"/>
  <c r="EK77" i="6"/>
  <c r="EJ77" i="6"/>
  <c r="EI77" i="6"/>
  <c r="DU77" i="6"/>
  <c r="DT77" i="6"/>
  <c r="DS77" i="6"/>
  <c r="EK76" i="6"/>
  <c r="EJ76" i="6"/>
  <c r="EI76" i="6"/>
  <c r="DU76" i="6"/>
  <c r="DT76" i="6"/>
  <c r="DS76" i="6"/>
  <c r="DV76" i="6" s="1"/>
  <c r="EK75" i="6"/>
  <c r="EJ75" i="6"/>
  <c r="EI75" i="6"/>
  <c r="DU75" i="6"/>
  <c r="DT75" i="6"/>
  <c r="DS75" i="6"/>
  <c r="EK74" i="6"/>
  <c r="EJ74" i="6"/>
  <c r="EI74" i="6"/>
  <c r="DU74" i="6"/>
  <c r="DT74" i="6"/>
  <c r="DS74" i="6"/>
  <c r="DV74" i="6" s="1"/>
  <c r="EK73" i="6"/>
  <c r="EJ73" i="6"/>
  <c r="EI73" i="6"/>
  <c r="DU73" i="6"/>
  <c r="DT73" i="6"/>
  <c r="DS73" i="6"/>
  <c r="EK72" i="6"/>
  <c r="EJ72" i="6"/>
  <c r="EI72" i="6"/>
  <c r="DU72" i="6"/>
  <c r="DT72" i="6"/>
  <c r="DS72" i="6"/>
  <c r="DV72" i="6" s="1"/>
  <c r="EK71" i="6"/>
  <c r="EJ71" i="6"/>
  <c r="EI71" i="6"/>
  <c r="DU71" i="6"/>
  <c r="DT71" i="6"/>
  <c r="DS71" i="6"/>
  <c r="EK70" i="6"/>
  <c r="EJ70" i="6"/>
  <c r="EI70" i="6"/>
  <c r="DU70" i="6"/>
  <c r="DT70" i="6"/>
  <c r="DS70" i="6"/>
  <c r="DV70" i="6" s="1"/>
  <c r="EK69" i="6"/>
  <c r="EJ69" i="6"/>
  <c r="EI69" i="6"/>
  <c r="DU69" i="6"/>
  <c r="DT69" i="6"/>
  <c r="DS69" i="6"/>
  <c r="EK68" i="6"/>
  <c r="EJ68" i="6"/>
  <c r="EI68" i="6"/>
  <c r="DU68" i="6"/>
  <c r="DT68" i="6"/>
  <c r="DS68" i="6"/>
  <c r="DV68" i="6" s="1"/>
  <c r="EK67" i="6"/>
  <c r="EJ67" i="6"/>
  <c r="EI67" i="6"/>
  <c r="DU67" i="6"/>
  <c r="DT67" i="6"/>
  <c r="DS67" i="6"/>
  <c r="EK66" i="6"/>
  <c r="EJ66" i="6"/>
  <c r="EI66" i="6"/>
  <c r="DU66" i="6"/>
  <c r="DT66" i="6"/>
  <c r="DS66" i="6"/>
  <c r="DV66" i="6" s="1"/>
  <c r="EK65" i="6"/>
  <c r="EJ65" i="6"/>
  <c r="EI65" i="6"/>
  <c r="DU65" i="6"/>
  <c r="DT65" i="6"/>
  <c r="DS65" i="6"/>
  <c r="EK64" i="6"/>
  <c r="EJ64" i="6"/>
  <c r="EI64" i="6"/>
  <c r="DU64" i="6"/>
  <c r="DT64" i="6"/>
  <c r="DS64" i="6"/>
  <c r="DV64" i="6" s="1"/>
  <c r="EK63" i="6"/>
  <c r="EJ63" i="6"/>
  <c r="EI63" i="6"/>
  <c r="DU63" i="6"/>
  <c r="DT63" i="6"/>
  <c r="DS63" i="6"/>
  <c r="EK62" i="6"/>
  <c r="EJ62" i="6"/>
  <c r="EI62" i="6"/>
  <c r="DU62" i="6"/>
  <c r="DT62" i="6"/>
  <c r="DS62" i="6"/>
  <c r="DV62" i="6" s="1"/>
  <c r="EK61" i="6"/>
  <c r="EJ61" i="6"/>
  <c r="EI61" i="6"/>
  <c r="DU61" i="6"/>
  <c r="DT61" i="6"/>
  <c r="DS61" i="6"/>
  <c r="EK60" i="6"/>
  <c r="EJ60" i="6"/>
  <c r="EI60" i="6"/>
  <c r="DU60" i="6"/>
  <c r="DT60" i="6"/>
  <c r="DS60" i="6"/>
  <c r="DV60" i="6" s="1"/>
  <c r="EK59" i="6"/>
  <c r="EJ59" i="6"/>
  <c r="EI59" i="6"/>
  <c r="DU59" i="6"/>
  <c r="DT59" i="6"/>
  <c r="DS59" i="6"/>
  <c r="EK58" i="6"/>
  <c r="EJ58" i="6"/>
  <c r="EI58" i="6"/>
  <c r="DU58" i="6"/>
  <c r="DT58" i="6"/>
  <c r="DS58" i="6"/>
  <c r="DV58" i="6" s="1"/>
  <c r="EK57" i="6"/>
  <c r="EJ57" i="6"/>
  <c r="EI57" i="6"/>
  <c r="DU57" i="6"/>
  <c r="DT57" i="6"/>
  <c r="DS57" i="6"/>
  <c r="EK56" i="6"/>
  <c r="EJ56" i="6"/>
  <c r="EI56" i="6"/>
  <c r="DU56" i="6"/>
  <c r="DT56" i="6"/>
  <c r="DS56" i="6"/>
  <c r="DV56" i="6" s="1"/>
  <c r="EK55" i="6"/>
  <c r="EJ55" i="6"/>
  <c r="EI55" i="6"/>
  <c r="DU55" i="6"/>
  <c r="DT55" i="6"/>
  <c r="DS55" i="6"/>
  <c r="EK54" i="6"/>
  <c r="EJ54" i="6"/>
  <c r="EI54" i="6"/>
  <c r="DU54" i="6"/>
  <c r="DT54" i="6"/>
  <c r="DS54" i="6"/>
  <c r="DV54" i="6" s="1"/>
  <c r="EK53" i="6"/>
  <c r="EJ53" i="6"/>
  <c r="EI53" i="6"/>
  <c r="DU53" i="6"/>
  <c r="DT53" i="6"/>
  <c r="DS53" i="6"/>
  <c r="EK52" i="6"/>
  <c r="EJ52" i="6"/>
  <c r="EI52" i="6"/>
  <c r="DU52" i="6"/>
  <c r="DT52" i="6"/>
  <c r="DS52" i="6"/>
  <c r="DV52" i="6" s="1"/>
  <c r="EK51" i="6"/>
  <c r="EJ51" i="6"/>
  <c r="EI51" i="6"/>
  <c r="DU51" i="6"/>
  <c r="DT51" i="6"/>
  <c r="DS51" i="6"/>
  <c r="EK50" i="6"/>
  <c r="EJ50" i="6"/>
  <c r="EI50" i="6"/>
  <c r="DU50" i="6"/>
  <c r="DT50" i="6"/>
  <c r="DS50" i="6"/>
  <c r="DV50" i="6" s="1"/>
  <c r="EK49" i="6"/>
  <c r="EJ49" i="6"/>
  <c r="EI49" i="6"/>
  <c r="DU49" i="6"/>
  <c r="DT49" i="6"/>
  <c r="DS49" i="6"/>
  <c r="EK48" i="6"/>
  <c r="EJ48" i="6"/>
  <c r="EI48" i="6"/>
  <c r="DU48" i="6"/>
  <c r="DT48" i="6"/>
  <c r="DS48" i="6"/>
  <c r="DV48" i="6" s="1"/>
  <c r="EK47" i="6"/>
  <c r="EJ47" i="6"/>
  <c r="EI47" i="6"/>
  <c r="DU47" i="6"/>
  <c r="DT47" i="6"/>
  <c r="DS47" i="6"/>
  <c r="EK46" i="6"/>
  <c r="EJ46" i="6"/>
  <c r="EI46" i="6"/>
  <c r="DU46" i="6"/>
  <c r="DT46" i="6"/>
  <c r="DS46" i="6"/>
  <c r="DV46" i="6" s="1"/>
  <c r="EK45" i="6"/>
  <c r="EJ45" i="6"/>
  <c r="EI45" i="6"/>
  <c r="DU45" i="6"/>
  <c r="DT45" i="6"/>
  <c r="DS45" i="6"/>
  <c r="EK44" i="6"/>
  <c r="EJ44" i="6"/>
  <c r="EI44" i="6"/>
  <c r="DU44" i="6"/>
  <c r="DT44" i="6"/>
  <c r="DS44" i="6"/>
  <c r="DV44" i="6" s="1"/>
  <c r="EK43" i="6"/>
  <c r="EJ43" i="6"/>
  <c r="EI43" i="6"/>
  <c r="DU43" i="6"/>
  <c r="DT43" i="6"/>
  <c r="DS43" i="6"/>
  <c r="EK42" i="6"/>
  <c r="EJ42" i="6"/>
  <c r="EI42" i="6"/>
  <c r="DU42" i="6"/>
  <c r="DT42" i="6"/>
  <c r="DS42" i="6"/>
  <c r="DV42" i="6" s="1"/>
  <c r="EK41" i="6"/>
  <c r="EJ41" i="6"/>
  <c r="EI41" i="6"/>
  <c r="DU41" i="6"/>
  <c r="DT41" i="6"/>
  <c r="DS41" i="6"/>
  <c r="EK40" i="6"/>
  <c r="EJ40" i="6"/>
  <c r="EI40" i="6"/>
  <c r="DU40" i="6"/>
  <c r="DT40" i="6"/>
  <c r="DS40" i="6"/>
  <c r="EK3" i="6"/>
  <c r="EJ3" i="6"/>
  <c r="EI3" i="6"/>
  <c r="DU3" i="6"/>
  <c r="DT3" i="6"/>
  <c r="DS3" i="6"/>
  <c r="EK6" i="6"/>
  <c r="EJ6" i="6"/>
  <c r="EI6" i="6"/>
  <c r="DU6" i="6"/>
  <c r="DT6" i="6"/>
  <c r="DS6" i="6"/>
  <c r="EK4" i="6"/>
  <c r="EJ4" i="6"/>
  <c r="EI4" i="6"/>
  <c r="DU4" i="6"/>
  <c r="DT4" i="6"/>
  <c r="DS4" i="6"/>
  <c r="EK5" i="6"/>
  <c r="EJ5" i="6"/>
  <c r="EI5" i="6"/>
  <c r="DU5" i="6"/>
  <c r="DT5" i="6"/>
  <c r="DS5" i="6"/>
  <c r="EK8" i="6"/>
  <c r="EJ8" i="6"/>
  <c r="EI8" i="6"/>
  <c r="DU8" i="6"/>
  <c r="DT8" i="6"/>
  <c r="DS8" i="6"/>
  <c r="EK7" i="6"/>
  <c r="EJ7" i="6"/>
  <c r="EI7" i="6"/>
  <c r="DU7" i="6"/>
  <c r="DT7" i="6"/>
  <c r="DS7" i="6"/>
  <c r="EK11" i="6"/>
  <c r="EJ11" i="6"/>
  <c r="EI11" i="6"/>
  <c r="DU11" i="6"/>
  <c r="DT11" i="6"/>
  <c r="DS11" i="6"/>
  <c r="EK10" i="6"/>
  <c r="EJ10" i="6"/>
  <c r="EI10" i="6"/>
  <c r="DU10" i="6"/>
  <c r="DT10" i="6"/>
  <c r="DS10" i="6"/>
  <c r="EK12" i="6"/>
  <c r="EJ12" i="6"/>
  <c r="EI12" i="6"/>
  <c r="DU12" i="6"/>
  <c r="DT12" i="6"/>
  <c r="DS12" i="6"/>
  <c r="EK9" i="6"/>
  <c r="EJ9" i="6"/>
  <c r="EI9" i="6"/>
  <c r="DU9" i="6"/>
  <c r="DT9" i="6"/>
  <c r="DS9" i="6"/>
  <c r="EK13" i="6"/>
  <c r="EJ13" i="6"/>
  <c r="EI13" i="6"/>
  <c r="DU13" i="6"/>
  <c r="DT13" i="6"/>
  <c r="DS13" i="6"/>
  <c r="EK18" i="6"/>
  <c r="EJ18" i="6"/>
  <c r="EI18" i="6"/>
  <c r="DU18" i="6"/>
  <c r="DT18" i="6"/>
  <c r="DS18" i="6"/>
  <c r="EK17" i="6"/>
  <c r="EJ17" i="6"/>
  <c r="EI17" i="6"/>
  <c r="DU17" i="6"/>
  <c r="DT17" i="6"/>
  <c r="DS17" i="6"/>
  <c r="EK20" i="6"/>
  <c r="EJ20" i="6"/>
  <c r="EI20" i="6"/>
  <c r="DU20" i="6"/>
  <c r="DT20" i="6"/>
  <c r="DS20" i="6"/>
  <c r="EK21" i="6"/>
  <c r="EJ21" i="6"/>
  <c r="EI21" i="6"/>
  <c r="DU21" i="6"/>
  <c r="DT21" i="6"/>
  <c r="DS21" i="6"/>
  <c r="EK15" i="6"/>
  <c r="EJ15" i="6"/>
  <c r="EI15" i="6"/>
  <c r="DU15" i="6"/>
  <c r="DT15" i="6"/>
  <c r="DS15" i="6"/>
  <c r="EK14" i="6"/>
  <c r="EJ14" i="6"/>
  <c r="EI14" i="6"/>
  <c r="DU14" i="6"/>
  <c r="DT14" i="6"/>
  <c r="DS14" i="6"/>
  <c r="EK19" i="6"/>
  <c r="EJ19" i="6"/>
  <c r="EI19" i="6"/>
  <c r="DU19" i="6"/>
  <c r="DT19" i="6"/>
  <c r="DS19" i="6"/>
  <c r="EK16" i="6"/>
  <c r="EJ16" i="6"/>
  <c r="EI16" i="6"/>
  <c r="DU16" i="6"/>
  <c r="DT16" i="6"/>
  <c r="DS16" i="6"/>
  <c r="EK22" i="6"/>
  <c r="EJ22" i="6"/>
  <c r="EI22" i="6"/>
  <c r="DU22" i="6"/>
  <c r="DT22" i="6"/>
  <c r="DS22" i="6"/>
  <c r="EK31" i="6"/>
  <c r="EJ31" i="6"/>
  <c r="EI31" i="6"/>
  <c r="DU31" i="6"/>
  <c r="DT31" i="6"/>
  <c r="DS31" i="6"/>
  <c r="EK28" i="6"/>
  <c r="EJ28" i="6"/>
  <c r="EI28" i="6"/>
  <c r="DU28" i="6"/>
  <c r="DT28" i="6"/>
  <c r="DS28" i="6"/>
  <c r="EK37" i="6"/>
  <c r="EJ37" i="6"/>
  <c r="EI37" i="6"/>
  <c r="DU37" i="6"/>
  <c r="DT37" i="6"/>
  <c r="DS37" i="6"/>
  <c r="EK26" i="6"/>
  <c r="EJ26" i="6"/>
  <c r="EI26" i="6"/>
  <c r="DU26" i="6"/>
  <c r="DT26" i="6"/>
  <c r="DS26" i="6"/>
  <c r="EK34" i="6"/>
  <c r="EJ34" i="6"/>
  <c r="EI34" i="6"/>
  <c r="DU34" i="6"/>
  <c r="DT34" i="6"/>
  <c r="DS34" i="6"/>
  <c r="EK25" i="6"/>
  <c r="EJ25" i="6"/>
  <c r="EI25" i="6"/>
  <c r="DU25" i="6"/>
  <c r="DT25" i="6"/>
  <c r="DS25" i="6"/>
  <c r="EK32" i="6"/>
  <c r="EJ32" i="6"/>
  <c r="EI32" i="6"/>
  <c r="DU32" i="6"/>
  <c r="DT32" i="6"/>
  <c r="DS32" i="6"/>
  <c r="EK30" i="6"/>
  <c r="EJ30" i="6"/>
  <c r="EI30" i="6"/>
  <c r="DU30" i="6"/>
  <c r="DT30" i="6"/>
  <c r="DS30" i="6"/>
  <c r="EK39" i="6"/>
  <c r="EJ39" i="6"/>
  <c r="EI39" i="6"/>
  <c r="DU39" i="6"/>
  <c r="DT39" i="6"/>
  <c r="DS39" i="6"/>
  <c r="EK36" i="6"/>
  <c r="EJ36" i="6"/>
  <c r="EI36" i="6"/>
  <c r="DU36" i="6"/>
  <c r="DT36" i="6"/>
  <c r="DS36" i="6"/>
  <c r="EK27" i="6"/>
  <c r="EJ27" i="6"/>
  <c r="EI27" i="6"/>
  <c r="DU27" i="6"/>
  <c r="DT27" i="6"/>
  <c r="DS27" i="6"/>
  <c r="EK38" i="6"/>
  <c r="EJ38" i="6"/>
  <c r="EI38" i="6"/>
  <c r="DU38" i="6"/>
  <c r="DT38" i="6"/>
  <c r="DS38" i="6"/>
  <c r="EK35" i="6"/>
  <c r="EJ35" i="6"/>
  <c r="EI35" i="6"/>
  <c r="DU35" i="6"/>
  <c r="DT35" i="6"/>
  <c r="DS35" i="6"/>
  <c r="EK29" i="6"/>
  <c r="EJ29" i="6"/>
  <c r="EI29" i="6"/>
  <c r="DU29" i="6"/>
  <c r="DT29" i="6"/>
  <c r="DS29" i="6"/>
  <c r="EK33" i="6"/>
  <c r="EJ33" i="6"/>
  <c r="EI33" i="6"/>
  <c r="DU33" i="6"/>
  <c r="DT33" i="6"/>
  <c r="DS33" i="6"/>
  <c r="EK23" i="6"/>
  <c r="EJ23" i="6"/>
  <c r="EI23" i="6"/>
  <c r="DU23" i="6"/>
  <c r="DT23" i="6"/>
  <c r="DS23" i="6"/>
  <c r="EK24" i="6"/>
  <c r="EJ24" i="6"/>
  <c r="EI24" i="6"/>
  <c r="DU24" i="6"/>
  <c r="DT24" i="6"/>
  <c r="DS24" i="6"/>
  <c r="DE79" i="6"/>
  <c r="DD79" i="6"/>
  <c r="DC79" i="6"/>
  <c r="DE78" i="6"/>
  <c r="DD78" i="6"/>
  <c r="DC78" i="6"/>
  <c r="DE77" i="6"/>
  <c r="DD77" i="6"/>
  <c r="DC77" i="6"/>
  <c r="DE76" i="6"/>
  <c r="DD76" i="6"/>
  <c r="DC76" i="6"/>
  <c r="DE75" i="6"/>
  <c r="DD75" i="6"/>
  <c r="DC75" i="6"/>
  <c r="DE74" i="6"/>
  <c r="DD74" i="6"/>
  <c r="DC74" i="6"/>
  <c r="DE73" i="6"/>
  <c r="DD73" i="6"/>
  <c r="DC73" i="6"/>
  <c r="DE72" i="6"/>
  <c r="DD72" i="6"/>
  <c r="DC72" i="6"/>
  <c r="DE71" i="6"/>
  <c r="DD71" i="6"/>
  <c r="DC71" i="6"/>
  <c r="DE70" i="6"/>
  <c r="DD70" i="6"/>
  <c r="DC70" i="6"/>
  <c r="DE69" i="6"/>
  <c r="DD69" i="6"/>
  <c r="DC69" i="6"/>
  <c r="DE68" i="6"/>
  <c r="DD68" i="6"/>
  <c r="DC68" i="6"/>
  <c r="DE67" i="6"/>
  <c r="DD67" i="6"/>
  <c r="DC67" i="6"/>
  <c r="DE66" i="6"/>
  <c r="DD66" i="6"/>
  <c r="DC66" i="6"/>
  <c r="DE65" i="6"/>
  <c r="DD65" i="6"/>
  <c r="DC65" i="6"/>
  <c r="DE64" i="6"/>
  <c r="DD64" i="6"/>
  <c r="DC64" i="6"/>
  <c r="DE63" i="6"/>
  <c r="DD63" i="6"/>
  <c r="DC63" i="6"/>
  <c r="DE62" i="6"/>
  <c r="DD62" i="6"/>
  <c r="DC62" i="6"/>
  <c r="DE61" i="6"/>
  <c r="DD61" i="6"/>
  <c r="DC61" i="6"/>
  <c r="DE60" i="6"/>
  <c r="DD60" i="6"/>
  <c r="DC60" i="6"/>
  <c r="DE59" i="6"/>
  <c r="DD59" i="6"/>
  <c r="DC59" i="6"/>
  <c r="DE58" i="6"/>
  <c r="DD58" i="6"/>
  <c r="DC58" i="6"/>
  <c r="DE57" i="6"/>
  <c r="DD57" i="6"/>
  <c r="DC57" i="6"/>
  <c r="DE56" i="6"/>
  <c r="DD56" i="6"/>
  <c r="DC56" i="6"/>
  <c r="DE55" i="6"/>
  <c r="DD55" i="6"/>
  <c r="DC55" i="6"/>
  <c r="DE54" i="6"/>
  <c r="DD54" i="6"/>
  <c r="DC54" i="6"/>
  <c r="DE53" i="6"/>
  <c r="DD53" i="6"/>
  <c r="DC53" i="6"/>
  <c r="DE52" i="6"/>
  <c r="DD52" i="6"/>
  <c r="DC52" i="6"/>
  <c r="DE51" i="6"/>
  <c r="DD51" i="6"/>
  <c r="DC51" i="6"/>
  <c r="DE50" i="6"/>
  <c r="DD50" i="6"/>
  <c r="DC50" i="6"/>
  <c r="DE49" i="6"/>
  <c r="DD49" i="6"/>
  <c r="DC49" i="6"/>
  <c r="DE48" i="6"/>
  <c r="DD48" i="6"/>
  <c r="DC48" i="6"/>
  <c r="DE47" i="6"/>
  <c r="DD47" i="6"/>
  <c r="DC47" i="6"/>
  <c r="DE46" i="6"/>
  <c r="DD46" i="6"/>
  <c r="DC46" i="6"/>
  <c r="DE45" i="6"/>
  <c r="DD45" i="6"/>
  <c r="DC45" i="6"/>
  <c r="DE44" i="6"/>
  <c r="DD44" i="6"/>
  <c r="DC44" i="6"/>
  <c r="DE43" i="6"/>
  <c r="DD43" i="6"/>
  <c r="DC43" i="6"/>
  <c r="DE42" i="6"/>
  <c r="DD42" i="6"/>
  <c r="DC42" i="6"/>
  <c r="DE41" i="6"/>
  <c r="DD41" i="6"/>
  <c r="DC41" i="6"/>
  <c r="DE40" i="6"/>
  <c r="DD40" i="6"/>
  <c r="DC40" i="6"/>
  <c r="DE3" i="6"/>
  <c r="DD3" i="6"/>
  <c r="DC3" i="6"/>
  <c r="DE6" i="6"/>
  <c r="DD6" i="6"/>
  <c r="DC6" i="6"/>
  <c r="DE4" i="6"/>
  <c r="DD4" i="6"/>
  <c r="DC4" i="6"/>
  <c r="DE5" i="6"/>
  <c r="DD5" i="6"/>
  <c r="DC5" i="6"/>
  <c r="DE8" i="6"/>
  <c r="DD8" i="6"/>
  <c r="DC8" i="6"/>
  <c r="DE7" i="6"/>
  <c r="DD7" i="6"/>
  <c r="DC7" i="6"/>
  <c r="DE11" i="6"/>
  <c r="DD11" i="6"/>
  <c r="DC11" i="6"/>
  <c r="DE10" i="6"/>
  <c r="DD10" i="6"/>
  <c r="DC10" i="6"/>
  <c r="DE12" i="6"/>
  <c r="DD12" i="6"/>
  <c r="DC12" i="6"/>
  <c r="DE9" i="6"/>
  <c r="DD9" i="6"/>
  <c r="DC9" i="6"/>
  <c r="DE13" i="6"/>
  <c r="DD13" i="6"/>
  <c r="DC13" i="6"/>
  <c r="DE18" i="6"/>
  <c r="DD18" i="6"/>
  <c r="DC18" i="6"/>
  <c r="DE17" i="6"/>
  <c r="DD17" i="6"/>
  <c r="DC17" i="6"/>
  <c r="DE20" i="6"/>
  <c r="DD20" i="6"/>
  <c r="DC20" i="6"/>
  <c r="DE21" i="6"/>
  <c r="DD21" i="6"/>
  <c r="DC21" i="6"/>
  <c r="DE15" i="6"/>
  <c r="DD15" i="6"/>
  <c r="DC15" i="6"/>
  <c r="DE14" i="6"/>
  <c r="DD14" i="6"/>
  <c r="DC14" i="6"/>
  <c r="DE19" i="6"/>
  <c r="DD19" i="6"/>
  <c r="DC19" i="6"/>
  <c r="DE16" i="6"/>
  <c r="DD16" i="6"/>
  <c r="DC16" i="6"/>
  <c r="DE22" i="6"/>
  <c r="DD22" i="6"/>
  <c r="DC22" i="6"/>
  <c r="DE31" i="6"/>
  <c r="DD31" i="6"/>
  <c r="DC31" i="6"/>
  <c r="DE28" i="6"/>
  <c r="DD28" i="6"/>
  <c r="DC28" i="6"/>
  <c r="DE37" i="6"/>
  <c r="DD37" i="6"/>
  <c r="DC37" i="6"/>
  <c r="DE26" i="6"/>
  <c r="DD26" i="6"/>
  <c r="DC26" i="6"/>
  <c r="DE34" i="6"/>
  <c r="DD34" i="6"/>
  <c r="DC34" i="6"/>
  <c r="DE25" i="6"/>
  <c r="DD25" i="6"/>
  <c r="DC25" i="6"/>
  <c r="DE32" i="6"/>
  <c r="DD32" i="6"/>
  <c r="DC32" i="6"/>
  <c r="DE30" i="6"/>
  <c r="DD30" i="6"/>
  <c r="DC30" i="6"/>
  <c r="DE39" i="6"/>
  <c r="DD39" i="6"/>
  <c r="DC39" i="6"/>
  <c r="DE36" i="6"/>
  <c r="DD36" i="6"/>
  <c r="DC36" i="6"/>
  <c r="DE27" i="6"/>
  <c r="DD27" i="6"/>
  <c r="DC27" i="6"/>
  <c r="DE38" i="6"/>
  <c r="DD38" i="6"/>
  <c r="DC38" i="6"/>
  <c r="DE35" i="6"/>
  <c r="DD35" i="6"/>
  <c r="DC35" i="6"/>
  <c r="DE29" i="6"/>
  <c r="DD29" i="6"/>
  <c r="DC29" i="6"/>
  <c r="DE33" i="6"/>
  <c r="DD33" i="6"/>
  <c r="DC33" i="6"/>
  <c r="DE23" i="6"/>
  <c r="DD23" i="6"/>
  <c r="DC23" i="6"/>
  <c r="DE24" i="6"/>
  <c r="DD24" i="6"/>
  <c r="DC24" i="6"/>
  <c r="DV23" i="6" l="1"/>
  <c r="DV29" i="6"/>
  <c r="DV36" i="6"/>
  <c r="DV26" i="6"/>
  <c r="DV28" i="6"/>
  <c r="DV22" i="6"/>
  <c r="DV10" i="6"/>
  <c r="DV7" i="6"/>
  <c r="DV40" i="6"/>
  <c r="EL33" i="6"/>
  <c r="EL35" i="6"/>
  <c r="EL27" i="6"/>
  <c r="EL39" i="6"/>
  <c r="EL32" i="6"/>
  <c r="EL37" i="6"/>
  <c r="EL31" i="6"/>
  <c r="EL16" i="6"/>
  <c r="EL14" i="6"/>
  <c r="EL21" i="6"/>
  <c r="EL17" i="6"/>
  <c r="EL13" i="6"/>
  <c r="EL12" i="6"/>
  <c r="EL11" i="6"/>
  <c r="EL8" i="6"/>
  <c r="EL4" i="6"/>
  <c r="EL3" i="6"/>
  <c r="EL41" i="6"/>
  <c r="EL51" i="6"/>
  <c r="EL53" i="6"/>
  <c r="EL55" i="6"/>
  <c r="EL57" i="6"/>
  <c r="EL59" i="6"/>
  <c r="EL65" i="6"/>
  <c r="EL79" i="6"/>
  <c r="DF29" i="6"/>
  <c r="DF25" i="6"/>
  <c r="DF19" i="6"/>
  <c r="DF9" i="6"/>
  <c r="DF6" i="6"/>
  <c r="DF46" i="6"/>
  <c r="DF54" i="6"/>
  <c r="DF62" i="6"/>
  <c r="DF70" i="6"/>
  <c r="DF78" i="6"/>
  <c r="EL43" i="6"/>
  <c r="EL45" i="6"/>
  <c r="EL47" i="6"/>
  <c r="EL49" i="6"/>
  <c r="K5" i="7"/>
  <c r="DF27" i="6"/>
  <c r="DF37" i="6"/>
  <c r="DF21" i="6"/>
  <c r="DF11" i="6"/>
  <c r="DF41" i="6"/>
  <c r="DF49" i="6"/>
  <c r="DF57" i="6"/>
  <c r="EL34" i="6"/>
  <c r="EL61" i="6"/>
  <c r="EL63" i="6"/>
  <c r="EL67" i="6"/>
  <c r="EL69" i="6"/>
  <c r="EL71" i="6"/>
  <c r="EL73" i="6"/>
  <c r="EL75" i="6"/>
  <c r="EL77" i="6"/>
  <c r="M3" i="7"/>
  <c r="DV3" i="7"/>
  <c r="AD4" i="7"/>
  <c r="CP4" i="7"/>
  <c r="BJ5" i="7"/>
  <c r="L6" i="7"/>
  <c r="AT6" i="7"/>
  <c r="CP6" i="7"/>
  <c r="DF6" i="7"/>
  <c r="N7" i="7"/>
  <c r="DF7" i="7"/>
  <c r="L8" i="7"/>
  <c r="CP8" i="7"/>
  <c r="EL9" i="7"/>
  <c r="BZ10" i="7"/>
  <c r="EL10" i="7"/>
  <c r="L11" i="7"/>
  <c r="BJ11" i="7"/>
  <c r="N12" i="7"/>
  <c r="BJ12" i="7"/>
  <c r="DV12" i="7"/>
  <c r="N13" i="7"/>
  <c r="DV13" i="7"/>
  <c r="N14" i="7"/>
  <c r="BJ14" i="7"/>
  <c r="BZ14" i="7"/>
  <c r="DV14" i="7"/>
  <c r="EL14" i="7"/>
  <c r="AT15" i="7"/>
  <c r="BJ16" i="7"/>
  <c r="DV16" i="7"/>
  <c r="M17" i="7"/>
  <c r="BZ17" i="7"/>
  <c r="L18" i="7"/>
  <c r="K18" i="7" s="1"/>
  <c r="DF18" i="7"/>
  <c r="M19" i="7"/>
  <c r="DF19" i="7"/>
  <c r="M20" i="7"/>
  <c r="AT22" i="7"/>
  <c r="DF22" i="7"/>
  <c r="DF23" i="7"/>
  <c r="M26" i="7"/>
  <c r="AD26" i="7"/>
  <c r="L32" i="7"/>
  <c r="DF23" i="6"/>
  <c r="DF38" i="6"/>
  <c r="DF30" i="6"/>
  <c r="DF26" i="6"/>
  <c r="DF22" i="6"/>
  <c r="DF15" i="6"/>
  <c r="DF18" i="6"/>
  <c r="DF10" i="6"/>
  <c r="DF5" i="6"/>
  <c r="DF40" i="6"/>
  <c r="DF48" i="6"/>
  <c r="DF52" i="6"/>
  <c r="DF56" i="6"/>
  <c r="DF60" i="6"/>
  <c r="DF64" i="6"/>
  <c r="DF68" i="6"/>
  <c r="DF72" i="6"/>
  <c r="DF76" i="6"/>
  <c r="DV37" i="6"/>
  <c r="DV31" i="6"/>
  <c r="DV16" i="6"/>
  <c r="DV14" i="6"/>
  <c r="DV21" i="6"/>
  <c r="DV17" i="6"/>
  <c r="DV11" i="6"/>
  <c r="DV8" i="6"/>
  <c r="DV41" i="6"/>
  <c r="DV43" i="6"/>
  <c r="DV45" i="6"/>
  <c r="DV47" i="6"/>
  <c r="DV49" i="6"/>
  <c r="DV51" i="6"/>
  <c r="DV53" i="6"/>
  <c r="DV55" i="6"/>
  <c r="DV57" i="6"/>
  <c r="DV59" i="6"/>
  <c r="DV61" i="6"/>
  <c r="DV63" i="6"/>
  <c r="DV65" i="6"/>
  <c r="DV67" i="6"/>
  <c r="DV69" i="6"/>
  <c r="DV71" i="6"/>
  <c r="DV73" i="6"/>
  <c r="DV75" i="6"/>
  <c r="DV77" i="6"/>
  <c r="DV79" i="6"/>
  <c r="CP3" i="7"/>
  <c r="M4" i="7"/>
  <c r="BZ4" i="7"/>
  <c r="EL4" i="7"/>
  <c r="AD5" i="7"/>
  <c r="L7" i="7"/>
  <c r="BZ7" i="7"/>
  <c r="N8" i="7"/>
  <c r="BZ8" i="7"/>
  <c r="EL8" i="7"/>
  <c r="L9" i="7"/>
  <c r="DF9" i="7"/>
  <c r="N10" i="7"/>
  <c r="BJ10" i="7"/>
  <c r="DV10" i="7"/>
  <c r="AD11" i="7"/>
  <c r="AT12" i="7"/>
  <c r="DF12" i="7"/>
  <c r="M13" i="7"/>
  <c r="CP13" i="7"/>
  <c r="M15" i="7"/>
  <c r="K15" i="7" s="1"/>
  <c r="EL15" i="7"/>
  <c r="AT16" i="7"/>
  <c r="DF16" i="7"/>
  <c r="AT17" i="7"/>
  <c r="CP19" i="7"/>
  <c r="N20" i="7"/>
  <c r="BJ20" i="7"/>
  <c r="L21" i="7"/>
  <c r="K21" i="7" s="1"/>
  <c r="DF35" i="6"/>
  <c r="DF39" i="6"/>
  <c r="DF34" i="6"/>
  <c r="DF31" i="6"/>
  <c r="DF14" i="6"/>
  <c r="DF17" i="6"/>
  <c r="DF12" i="6"/>
  <c r="DF8" i="6"/>
  <c r="DF3" i="6"/>
  <c r="DF43" i="6"/>
  <c r="DF47" i="6"/>
  <c r="DF51" i="6"/>
  <c r="DF59" i="6"/>
  <c r="DF67" i="6"/>
  <c r="DF75" i="6"/>
  <c r="DF79" i="6"/>
  <c r="EL24" i="6"/>
  <c r="EL23" i="6"/>
  <c r="EL29" i="6"/>
  <c r="EL38" i="6"/>
  <c r="EL36" i="6"/>
  <c r="EL30" i="6"/>
  <c r="EL25" i="6"/>
  <c r="EL26" i="6"/>
  <c r="EL28" i="6"/>
  <c r="EL22" i="6"/>
  <c r="EL19" i="6"/>
  <c r="EL15" i="6"/>
  <c r="EL20" i="6"/>
  <c r="EL18" i="6"/>
  <c r="EL9" i="6"/>
  <c r="EL10" i="6"/>
  <c r="EL7" i="6"/>
  <c r="EL5" i="6"/>
  <c r="EL6" i="6"/>
  <c r="EL40" i="6"/>
  <c r="EL42" i="6"/>
  <c r="EL44" i="6"/>
  <c r="EL46" i="6"/>
  <c r="EL48" i="6"/>
  <c r="EL50" i="6"/>
  <c r="EL52" i="6"/>
  <c r="EL54" i="6"/>
  <c r="EL56" i="6"/>
  <c r="EL58" i="6"/>
  <c r="EL60" i="6"/>
  <c r="EL62" i="6"/>
  <c r="EL64" i="6"/>
  <c r="EL66" i="6"/>
  <c r="EL68" i="6"/>
  <c r="EL70" i="6"/>
  <c r="EL72" i="6"/>
  <c r="EL74" i="6"/>
  <c r="EL76" i="6"/>
  <c r="EL78" i="6"/>
  <c r="BJ3" i="7"/>
  <c r="N4" i="7"/>
  <c r="BJ4" i="7"/>
  <c r="DV4" i="7"/>
  <c r="N6" i="7"/>
  <c r="BJ6" i="7"/>
  <c r="BZ6" i="7"/>
  <c r="DV6" i="7"/>
  <c r="EL6" i="7"/>
  <c r="AT7" i="7"/>
  <c r="BJ8" i="7"/>
  <c r="DV8" i="7"/>
  <c r="M9" i="7"/>
  <c r="BZ9" i="7"/>
  <c r="L10" i="7"/>
  <c r="DF10" i="7"/>
  <c r="M11" i="7"/>
  <c r="DV11" i="7"/>
  <c r="AD12" i="7"/>
  <c r="CP12" i="7"/>
  <c r="L14" i="7"/>
  <c r="AT14" i="7"/>
  <c r="CP14" i="7"/>
  <c r="DF14" i="7"/>
  <c r="N15" i="7"/>
  <c r="DF15" i="7"/>
  <c r="L16" i="7"/>
  <c r="CP16" i="7"/>
  <c r="AD17" i="7"/>
  <c r="EL17" i="7"/>
  <c r="L19" i="7"/>
  <c r="CP21" i="7"/>
  <c r="BZ22" i="7"/>
  <c r="EL22" i="7"/>
  <c r="AD23" i="7"/>
  <c r="M23" i="7"/>
  <c r="N23" i="7"/>
  <c r="N36" i="7"/>
  <c r="AD44" i="7"/>
  <c r="L44" i="7"/>
  <c r="K44" i="7" s="1"/>
  <c r="N26" i="7"/>
  <c r="AT26" i="7"/>
  <c r="M27" i="7"/>
  <c r="DV27" i="7"/>
  <c r="BZ28" i="7"/>
  <c r="DV30" i="7"/>
  <c r="BZ31" i="7"/>
  <c r="EL31" i="7"/>
  <c r="L34" i="7"/>
  <c r="BJ34" i="7"/>
  <c r="L35" i="7"/>
  <c r="BJ35" i="7"/>
  <c r="DV35" i="7"/>
  <c r="CP38" i="7"/>
  <c r="EL38" i="7"/>
  <c r="BJ40" i="7"/>
  <c r="DV40" i="7"/>
  <c r="L54" i="7"/>
  <c r="K54" i="7" s="1"/>
  <c r="AD54" i="7"/>
  <c r="AT24" i="7"/>
  <c r="DV24" i="7"/>
  <c r="L25" i="7"/>
  <c r="CP25" i="7"/>
  <c r="EL26" i="7"/>
  <c r="EL27" i="7"/>
  <c r="AD28" i="7"/>
  <c r="M28" i="7"/>
  <c r="N28" i="7"/>
  <c r="AD29" i="7"/>
  <c r="AD30" i="7"/>
  <c r="DF30" i="7"/>
  <c r="N32" i="7"/>
  <c r="BZ33" i="7"/>
  <c r="DV33" i="7"/>
  <c r="M34" i="7"/>
  <c r="M35" i="7"/>
  <c r="M37" i="7"/>
  <c r="BJ37" i="7"/>
  <c r="DF37" i="7"/>
  <c r="AT38" i="7"/>
  <c r="BJ38" i="7"/>
  <c r="BZ39" i="7"/>
  <c r="EL39" i="7"/>
  <c r="M40" i="7"/>
  <c r="DF40" i="7"/>
  <c r="EL41" i="7"/>
  <c r="AT42" i="7"/>
  <c r="AD43" i="7"/>
  <c r="N44" i="7"/>
  <c r="BJ44" i="7"/>
  <c r="DV44" i="7"/>
  <c r="BZ45" i="7"/>
  <c r="L46" i="7"/>
  <c r="BZ50" i="7"/>
  <c r="BJ51" i="7"/>
  <c r="AT52" i="7"/>
  <c r="DF52" i="7"/>
  <c r="H53" i="7"/>
  <c r="CP54" i="7"/>
  <c r="DV55" i="7"/>
  <c r="AD56" i="7"/>
  <c r="CP56" i="7"/>
  <c r="AT57" i="7"/>
  <c r="DV57" i="7"/>
  <c r="EL64" i="7"/>
  <c r="EL68" i="7"/>
  <c r="EL72" i="7"/>
  <c r="EL76" i="7"/>
  <c r="N18" i="7"/>
  <c r="BJ18" i="7"/>
  <c r="DV18" i="7"/>
  <c r="AD19" i="7"/>
  <c r="AT20" i="7"/>
  <c r="DF20" i="7"/>
  <c r="M21" i="7"/>
  <c r="DV21" i="7"/>
  <c r="AD22" i="7"/>
  <c r="M22" i="7"/>
  <c r="CP22" i="7"/>
  <c r="BZ23" i="7"/>
  <c r="AD24" i="7"/>
  <c r="DF24" i="7"/>
  <c r="N25" i="7"/>
  <c r="K25" i="7" s="1"/>
  <c r="BZ25" i="7"/>
  <c r="EL25" i="7"/>
  <c r="L26" i="7"/>
  <c r="DF26" i="7"/>
  <c r="BJ27" i="7"/>
  <c r="CP28" i="7"/>
  <c r="M29" i="7"/>
  <c r="DV29" i="7"/>
  <c r="CP30" i="7"/>
  <c r="AT31" i="7"/>
  <c r="CP31" i="7"/>
  <c r="DF31" i="7"/>
  <c r="BZ32" i="7"/>
  <c r="N33" i="7"/>
  <c r="CP33" i="7"/>
  <c r="EL33" i="7"/>
  <c r="N34" i="7"/>
  <c r="DV34" i="7"/>
  <c r="AD35" i="7"/>
  <c r="BZ35" i="7"/>
  <c r="CP35" i="7"/>
  <c r="EL35" i="7"/>
  <c r="BJ36" i="7"/>
  <c r="BZ37" i="7"/>
  <c r="N38" i="7"/>
  <c r="DV38" i="7"/>
  <c r="AD40" i="7"/>
  <c r="CP40" i="7"/>
  <c r="L41" i="7"/>
  <c r="DF41" i="7"/>
  <c r="DV42" i="7"/>
  <c r="AT43" i="7"/>
  <c r="AT44" i="7"/>
  <c r="DF44" i="7"/>
  <c r="AD47" i="7"/>
  <c r="CP47" i="7"/>
  <c r="BJ49" i="7"/>
  <c r="CP49" i="7"/>
  <c r="AD50" i="7"/>
  <c r="BJ50" i="7"/>
  <c r="EL50" i="7"/>
  <c r="AT51" i="7"/>
  <c r="DV51" i="7"/>
  <c r="AT53" i="7"/>
  <c r="DF57" i="7"/>
  <c r="AT58" i="7"/>
  <c r="EL61" i="7"/>
  <c r="H62" i="7"/>
  <c r="AT63" i="7"/>
  <c r="DF65" i="7"/>
  <c r="AT67" i="7"/>
  <c r="DF69" i="7"/>
  <c r="AT71" i="7"/>
  <c r="DF73" i="7"/>
  <c r="AT75" i="7"/>
  <c r="DF77" i="7"/>
  <c r="CP42" i="7"/>
  <c r="M43" i="7"/>
  <c r="EL43" i="7"/>
  <c r="L45" i="7"/>
  <c r="DV46" i="7"/>
  <c r="BZ47" i="7"/>
  <c r="L48" i="7"/>
  <c r="AT48" i="7"/>
  <c r="DF48" i="7"/>
  <c r="N50" i="7"/>
  <c r="DF50" i="7"/>
  <c r="K52" i="7"/>
  <c r="CP52" i="7"/>
  <c r="CP53" i="7"/>
  <c r="G54" i="7"/>
  <c r="EL54" i="7"/>
  <c r="K55" i="7"/>
  <c r="DF55" i="7"/>
  <c r="BZ56" i="7"/>
  <c r="EL56" i="7"/>
  <c r="CP57" i="7"/>
  <c r="H58" i="7"/>
  <c r="DV58" i="7"/>
  <c r="AD59" i="7"/>
  <c r="BZ59" i="7"/>
  <c r="K60" i="7"/>
  <c r="G61" i="7"/>
  <c r="H61" i="7" s="1"/>
  <c r="BZ61" i="7"/>
  <c r="CP61" i="7"/>
  <c r="AT62" i="7"/>
  <c r="DF62" i="7"/>
  <c r="DV62" i="7"/>
  <c r="K65" i="7"/>
  <c r="G66" i="7"/>
  <c r="H66" i="7" s="1"/>
  <c r="AD66" i="7"/>
  <c r="G70" i="7"/>
  <c r="H70" i="7" s="1"/>
  <c r="AD70" i="7"/>
  <c r="DV71" i="7"/>
  <c r="CP72" i="7"/>
  <c r="BJ73" i="7"/>
  <c r="G74" i="7"/>
  <c r="H74" i="7" s="1"/>
  <c r="AD74" i="7"/>
  <c r="DV75" i="7"/>
  <c r="CP76" i="7"/>
  <c r="BJ77" i="7"/>
  <c r="G78" i="7"/>
  <c r="H78" i="7" s="1"/>
  <c r="AD78" i="7"/>
  <c r="DV79" i="7"/>
  <c r="CP80" i="7"/>
  <c r="K59" i="7"/>
  <c r="AT59" i="7"/>
  <c r="K64" i="7"/>
  <c r="BZ81" i="7"/>
  <c r="EL81" i="7"/>
  <c r="N45" i="7"/>
  <c r="M46" i="7"/>
  <c r="BJ46" i="7"/>
  <c r="AT47" i="7"/>
  <c r="DF47" i="7"/>
  <c r="N48" i="7"/>
  <c r="BJ48" i="7"/>
  <c r="BZ48" i="7"/>
  <c r="DV48" i="7"/>
  <c r="EL48" i="7"/>
  <c r="AD49" i="7"/>
  <c r="EL49" i="7"/>
  <c r="CP51" i="7"/>
  <c r="BJ52" i="7"/>
  <c r="BZ54" i="7"/>
  <c r="AT55" i="7"/>
  <c r="G56" i="7"/>
  <c r="AT56" i="7"/>
  <c r="DF56" i="7"/>
  <c r="BJ58" i="7"/>
  <c r="G59" i="7"/>
  <c r="H59" i="7" s="1"/>
  <c r="EL59" i="7"/>
  <c r="AT61" i="7"/>
  <c r="G62" i="7"/>
  <c r="BZ62" i="7"/>
  <c r="G64" i="7"/>
  <c r="H64" i="7" s="1"/>
  <c r="AD64" i="7"/>
  <c r="G68" i="7"/>
  <c r="H68" i="7" s="1"/>
  <c r="AD68" i="7"/>
  <c r="DV69" i="7"/>
  <c r="CP70" i="7"/>
  <c r="BJ71" i="7"/>
  <c r="G72" i="7"/>
  <c r="H72" i="7" s="1"/>
  <c r="AD72" i="7"/>
  <c r="DV73" i="7"/>
  <c r="CP74" i="7"/>
  <c r="BJ75" i="7"/>
  <c r="G76" i="7"/>
  <c r="H76" i="7" s="1"/>
  <c r="AD76" i="7"/>
  <c r="DV77" i="7"/>
  <c r="CP78" i="7"/>
  <c r="BJ79" i="7"/>
  <c r="G80" i="7"/>
  <c r="H80" i="7" s="1"/>
  <c r="AD80" i="7"/>
  <c r="DV81" i="7"/>
  <c r="DV80" i="7"/>
  <c r="AT81" i="7"/>
  <c r="DF81" i="7"/>
  <c r="DV3" i="6"/>
  <c r="DV6" i="6"/>
  <c r="DV4" i="6"/>
  <c r="DV5" i="6"/>
  <c r="DV12" i="6"/>
  <c r="DV9" i="6"/>
  <c r="DV13" i="6"/>
  <c r="DV18" i="6"/>
  <c r="DV20" i="6"/>
  <c r="DV15" i="6"/>
  <c r="DV19" i="6"/>
  <c r="DV34" i="6"/>
  <c r="DV25" i="6"/>
  <c r="DV32" i="6"/>
  <c r="DV30" i="6"/>
  <c r="DV39" i="6"/>
  <c r="DV27" i="6"/>
  <c r="DV38" i="6"/>
  <c r="DV35" i="6"/>
  <c r="DV33" i="6"/>
  <c r="DV24" i="6"/>
  <c r="K10" i="7"/>
  <c r="K19" i="7"/>
  <c r="K3" i="7"/>
  <c r="K32" i="7"/>
  <c r="K16" i="7"/>
  <c r="L31" i="7"/>
  <c r="K31" i="7" s="1"/>
  <c r="AD31" i="7"/>
  <c r="L42" i="7"/>
  <c r="K42" i="7" s="1"/>
  <c r="AD42" i="7"/>
  <c r="L51" i="7"/>
  <c r="K51" i="7" s="1"/>
  <c r="AD51" i="7"/>
  <c r="L4" i="7"/>
  <c r="K4" i="7" s="1"/>
  <c r="AD6" i="7"/>
  <c r="AT10" i="7"/>
  <c r="L12" i="7"/>
  <c r="K12" i="7" s="1"/>
  <c r="AD14" i="7"/>
  <c r="AT18" i="7"/>
  <c r="L20" i="7"/>
  <c r="L22" i="7"/>
  <c r="K22" i="7" s="1"/>
  <c r="N24" i="7"/>
  <c r="N27" i="7"/>
  <c r="DF27" i="7"/>
  <c r="M30" i="7"/>
  <c r="M31" i="7"/>
  <c r="M38" i="7"/>
  <c r="K38" i="7" s="1"/>
  <c r="M39" i="7"/>
  <c r="N46" i="7"/>
  <c r="AD46" i="7"/>
  <c r="M47" i="7"/>
  <c r="H54" i="7"/>
  <c r="L39" i="7"/>
  <c r="AD39" i="7"/>
  <c r="AD3" i="7"/>
  <c r="AD21" i="7"/>
  <c r="BZ24" i="7"/>
  <c r="AD27" i="7"/>
  <c r="BZ27" i="7"/>
  <c r="N30" i="7"/>
  <c r="K30" i="7" s="1"/>
  <c r="N31" i="7"/>
  <c r="DV31" i="7"/>
  <c r="L33" i="7"/>
  <c r="K33" i="7" s="1"/>
  <c r="AD33" i="7"/>
  <c r="AD34" i="7"/>
  <c r="DF35" i="7"/>
  <c r="DV36" i="7"/>
  <c r="N39" i="7"/>
  <c r="DV39" i="7"/>
  <c r="EL47" i="7"/>
  <c r="CP48" i="7"/>
  <c r="DV49" i="7"/>
  <c r="L49" i="7"/>
  <c r="DV52" i="7"/>
  <c r="AD8" i="7"/>
  <c r="AD16" i="7"/>
  <c r="AD25" i="7"/>
  <c r="K26" i="7"/>
  <c r="AT27" i="7"/>
  <c r="CP36" i="7"/>
  <c r="L37" i="7"/>
  <c r="BJ41" i="7"/>
  <c r="N17" i="7"/>
  <c r="K17" i="7" s="1"/>
  <c r="M32" i="7"/>
  <c r="H57" i="7"/>
  <c r="M6" i="7"/>
  <c r="K6" i="7" s="1"/>
  <c r="N9" i="7"/>
  <c r="K9" i="7" s="1"/>
  <c r="M14" i="7"/>
  <c r="K14" i="7" s="1"/>
  <c r="DV20" i="7"/>
  <c r="L23" i="7"/>
  <c r="K23" i="7" s="1"/>
  <c r="DV23" i="7"/>
  <c r="L27" i="7"/>
  <c r="K27" i="7" s="1"/>
  <c r="L28" i="7"/>
  <c r="DV28" i="7"/>
  <c r="DF32" i="7"/>
  <c r="N35" i="7"/>
  <c r="L36" i="7"/>
  <c r="AD36" i="7"/>
  <c r="N37" i="7"/>
  <c r="N40" i="7"/>
  <c r="DF45" i="7"/>
  <c r="CP23" i="7"/>
  <c r="L24" i="7"/>
  <c r="BJ31" i="7"/>
  <c r="AT35" i="7"/>
  <c r="M36" i="7"/>
  <c r="BJ39" i="7"/>
  <c r="AT50" i="7"/>
  <c r="L50" i="7"/>
  <c r="K50" i="7" s="1"/>
  <c r="M53" i="7"/>
  <c r="K53" i="7" s="1"/>
  <c r="AD53" i="7"/>
  <c r="BJ23" i="7"/>
  <c r="BJ28" i="7"/>
  <c r="L29" i="7"/>
  <c r="K29" i="7" s="1"/>
  <c r="AT32" i="7"/>
  <c r="K34" i="7"/>
  <c r="AT40" i="7"/>
  <c r="M45" i="7"/>
  <c r="M48" i="7"/>
  <c r="K48" i="7" s="1"/>
  <c r="G55" i="7"/>
  <c r="H55" i="7" s="1"/>
  <c r="H56" i="7"/>
  <c r="AT49" i="7"/>
  <c r="AD62" i="7"/>
  <c r="BJ63" i="7"/>
  <c r="BJ64" i="7"/>
  <c r="BJ65" i="7"/>
  <c r="K66" i="7"/>
  <c r="BJ66" i="7"/>
  <c r="K67" i="7"/>
  <c r="BJ67" i="7"/>
  <c r="K68" i="7"/>
  <c r="BJ68" i="7"/>
  <c r="K69" i="7"/>
  <c r="BJ69" i="7"/>
  <c r="K70" i="7"/>
  <c r="K71" i="7"/>
  <c r="K72" i="7"/>
  <c r="K73" i="7"/>
  <c r="K74" i="7"/>
  <c r="K75" i="7"/>
  <c r="K76" i="7"/>
  <c r="K77" i="7"/>
  <c r="K78" i="7"/>
  <c r="K79" i="7"/>
  <c r="K80" i="7"/>
  <c r="K81" i="7"/>
  <c r="N41" i="7"/>
  <c r="K41" i="7" s="1"/>
  <c r="AD41" i="7"/>
  <c r="BZ41" i="7"/>
  <c r="N47" i="7"/>
  <c r="AD48" i="7"/>
  <c r="M49" i="7"/>
  <c r="AD52" i="7"/>
  <c r="AD58" i="7"/>
  <c r="AT41" i="7"/>
  <c r="DV45" i="7"/>
  <c r="DV61" i="7"/>
  <c r="CP81" i="7"/>
  <c r="L43" i="7"/>
  <c r="K43" i="7" s="1"/>
  <c r="CP45" i="7"/>
  <c r="AD57" i="7"/>
  <c r="BJ45" i="7"/>
  <c r="N49" i="7"/>
  <c r="DF49" i="7"/>
  <c r="BJ61" i="7"/>
  <c r="CP62" i="7"/>
  <c r="DV63" i="7"/>
  <c r="DV64" i="7"/>
  <c r="DV65" i="7"/>
  <c r="DV66" i="7"/>
  <c r="DV67" i="7"/>
  <c r="DV68" i="7"/>
  <c r="BJ81" i="7"/>
  <c r="AD45" i="7"/>
  <c r="BZ49" i="7"/>
  <c r="AD61" i="7"/>
  <c r="BJ62" i="7"/>
  <c r="CP63" i="7"/>
  <c r="CP64" i="7"/>
  <c r="CP65" i="7"/>
  <c r="CP66" i="7"/>
  <c r="CP67" i="7"/>
  <c r="CP68" i="7"/>
  <c r="CP69" i="7"/>
  <c r="AD81" i="7"/>
  <c r="DF65" i="6"/>
  <c r="DF73" i="6"/>
  <c r="DF44" i="6"/>
  <c r="DF55" i="6"/>
  <c r="DF63" i="6"/>
  <c r="DF71" i="6"/>
  <c r="DF24" i="6"/>
  <c r="DF36" i="6"/>
  <c r="DF28" i="6"/>
  <c r="DF20" i="6"/>
  <c r="DF7" i="6"/>
  <c r="DF42" i="6"/>
  <c r="DF50" i="6"/>
  <c r="DF58" i="6"/>
  <c r="DF66" i="6"/>
  <c r="DF74" i="6"/>
  <c r="DF33" i="6"/>
  <c r="DF32" i="6"/>
  <c r="DF16" i="6"/>
  <c r="DF13" i="6"/>
  <c r="DF4" i="6"/>
  <c r="DF45" i="6"/>
  <c r="DF53" i="6"/>
  <c r="DF61" i="6"/>
  <c r="DF69" i="6"/>
  <c r="DF77" i="6"/>
  <c r="CO79" i="6"/>
  <c r="CN79" i="6"/>
  <c r="CM79" i="6"/>
  <c r="BY79" i="6"/>
  <c r="BX79" i="6"/>
  <c r="BW79" i="6"/>
  <c r="BI79" i="6"/>
  <c r="BH79" i="6"/>
  <c r="BG79" i="6"/>
  <c r="AS79" i="6"/>
  <c r="AR79" i="6"/>
  <c r="AQ79" i="6"/>
  <c r="AC79" i="6"/>
  <c r="M79" i="6" s="1"/>
  <c r="AB79" i="6"/>
  <c r="AA79" i="6"/>
  <c r="N79" i="6"/>
  <c r="J79" i="6"/>
  <c r="I79" i="6"/>
  <c r="CO78" i="6"/>
  <c r="CN78" i="6"/>
  <c r="CM78" i="6"/>
  <c r="BY78" i="6"/>
  <c r="BX78" i="6"/>
  <c r="BW78" i="6"/>
  <c r="BI78" i="6"/>
  <c r="BH78" i="6"/>
  <c r="BG78" i="6"/>
  <c r="AS78" i="6"/>
  <c r="AR78" i="6"/>
  <c r="AQ78" i="6"/>
  <c r="AC78" i="6"/>
  <c r="M78" i="6" s="1"/>
  <c r="AB78" i="6"/>
  <c r="AA78" i="6"/>
  <c r="N78" i="6"/>
  <c r="J78" i="6"/>
  <c r="I78" i="6"/>
  <c r="CO77" i="6"/>
  <c r="CN77" i="6"/>
  <c r="CM77" i="6"/>
  <c r="BY77" i="6"/>
  <c r="BX77" i="6"/>
  <c r="BW77" i="6"/>
  <c r="BI77" i="6"/>
  <c r="BH77" i="6"/>
  <c r="BG77" i="6"/>
  <c r="AS77" i="6"/>
  <c r="AR77" i="6"/>
  <c r="AQ77" i="6"/>
  <c r="AC77" i="6"/>
  <c r="M77" i="6" s="1"/>
  <c r="AB77" i="6"/>
  <c r="AA77" i="6"/>
  <c r="N77" i="6"/>
  <c r="J77" i="6"/>
  <c r="I77" i="6"/>
  <c r="CO76" i="6"/>
  <c r="CN76" i="6"/>
  <c r="CM76" i="6"/>
  <c r="BY76" i="6"/>
  <c r="BX76" i="6"/>
  <c r="BW76" i="6"/>
  <c r="BI76" i="6"/>
  <c r="BH76" i="6"/>
  <c r="BG76" i="6"/>
  <c r="AS76" i="6"/>
  <c r="AR76" i="6"/>
  <c r="AQ76" i="6"/>
  <c r="AC76" i="6"/>
  <c r="M76" i="6" s="1"/>
  <c r="AB76" i="6"/>
  <c r="AA76" i="6"/>
  <c r="N76" i="6"/>
  <c r="J76" i="6"/>
  <c r="I76" i="6"/>
  <c r="CO75" i="6"/>
  <c r="CN75" i="6"/>
  <c r="CM75" i="6"/>
  <c r="BY75" i="6"/>
  <c r="BX75" i="6"/>
  <c r="BW75" i="6"/>
  <c r="BI75" i="6"/>
  <c r="BH75" i="6"/>
  <c r="BG75" i="6"/>
  <c r="AS75" i="6"/>
  <c r="AR75" i="6"/>
  <c r="AQ75" i="6"/>
  <c r="AC75" i="6"/>
  <c r="M75" i="6" s="1"/>
  <c r="AB75" i="6"/>
  <c r="AA75" i="6"/>
  <c r="N75" i="6"/>
  <c r="J75" i="6"/>
  <c r="I75" i="6"/>
  <c r="CO74" i="6"/>
  <c r="CN74" i="6"/>
  <c r="CM74" i="6"/>
  <c r="BY74" i="6"/>
  <c r="BX74" i="6"/>
  <c r="BW74" i="6"/>
  <c r="BI74" i="6"/>
  <c r="BH74" i="6"/>
  <c r="BG74" i="6"/>
  <c r="AS74" i="6"/>
  <c r="AR74" i="6"/>
  <c r="AQ74" i="6"/>
  <c r="AC74" i="6"/>
  <c r="M74" i="6" s="1"/>
  <c r="AB74" i="6"/>
  <c r="AA74" i="6"/>
  <c r="N74" i="6"/>
  <c r="J74" i="6"/>
  <c r="I74" i="6"/>
  <c r="CO73" i="6"/>
  <c r="CN73" i="6"/>
  <c r="CM73" i="6"/>
  <c r="BY73" i="6"/>
  <c r="BX73" i="6"/>
  <c r="BW73" i="6"/>
  <c r="BI73" i="6"/>
  <c r="BH73" i="6"/>
  <c r="BG73" i="6"/>
  <c r="AS73" i="6"/>
  <c r="AR73" i="6"/>
  <c r="AQ73" i="6"/>
  <c r="AC73" i="6"/>
  <c r="AB73" i="6"/>
  <c r="AA73" i="6"/>
  <c r="N73" i="6"/>
  <c r="M73" i="6"/>
  <c r="J73" i="6"/>
  <c r="I73" i="6"/>
  <c r="CO72" i="6"/>
  <c r="CN72" i="6"/>
  <c r="CM72" i="6"/>
  <c r="CP72" i="6" s="1"/>
  <c r="BY72" i="6"/>
  <c r="BX72" i="6"/>
  <c r="BW72" i="6"/>
  <c r="BI72" i="6"/>
  <c r="BH72" i="6"/>
  <c r="BG72" i="6"/>
  <c r="AS72" i="6"/>
  <c r="AR72" i="6"/>
  <c r="AQ72" i="6"/>
  <c r="AC72" i="6"/>
  <c r="M72" i="6" s="1"/>
  <c r="AB72" i="6"/>
  <c r="AA72" i="6"/>
  <c r="N72" i="6"/>
  <c r="J72" i="6"/>
  <c r="I72" i="6"/>
  <c r="CO71" i="6"/>
  <c r="CN71" i="6"/>
  <c r="CM71" i="6"/>
  <c r="BY71" i="6"/>
  <c r="BX71" i="6"/>
  <c r="BW71" i="6"/>
  <c r="BI71" i="6"/>
  <c r="BH71" i="6"/>
  <c r="BG71" i="6"/>
  <c r="AS71" i="6"/>
  <c r="AR71" i="6"/>
  <c r="AQ71" i="6"/>
  <c r="AC71" i="6"/>
  <c r="M71" i="6" s="1"/>
  <c r="AB71" i="6"/>
  <c r="AA71" i="6"/>
  <c r="N71" i="6"/>
  <c r="J71" i="6"/>
  <c r="I71" i="6"/>
  <c r="CO70" i="6"/>
  <c r="CN70" i="6"/>
  <c r="CM70" i="6"/>
  <c r="BY70" i="6"/>
  <c r="BX70" i="6"/>
  <c r="BW70" i="6"/>
  <c r="BI70" i="6"/>
  <c r="BH70" i="6"/>
  <c r="BG70" i="6"/>
  <c r="AS70" i="6"/>
  <c r="AR70" i="6"/>
  <c r="AQ70" i="6"/>
  <c r="AC70" i="6"/>
  <c r="M70" i="6" s="1"/>
  <c r="AB70" i="6"/>
  <c r="AA70" i="6"/>
  <c r="N70" i="6"/>
  <c r="J70" i="6"/>
  <c r="I70" i="6"/>
  <c r="CO69" i="6"/>
  <c r="CN69" i="6"/>
  <c r="CM69" i="6"/>
  <c r="BY69" i="6"/>
  <c r="BX69" i="6"/>
  <c r="BW69" i="6"/>
  <c r="BI69" i="6"/>
  <c r="BH69" i="6"/>
  <c r="BG69" i="6"/>
  <c r="AS69" i="6"/>
  <c r="AR69" i="6"/>
  <c r="AQ69" i="6"/>
  <c r="AC69" i="6"/>
  <c r="M69" i="6" s="1"/>
  <c r="AB69" i="6"/>
  <c r="AA69" i="6"/>
  <c r="N69" i="6"/>
  <c r="J69" i="6"/>
  <c r="I69" i="6"/>
  <c r="CO68" i="6"/>
  <c r="CN68" i="6"/>
  <c r="CM68" i="6"/>
  <c r="BY68" i="6"/>
  <c r="BX68" i="6"/>
  <c r="BW68" i="6"/>
  <c r="BI68" i="6"/>
  <c r="BH68" i="6"/>
  <c r="BG68" i="6"/>
  <c r="AS68" i="6"/>
  <c r="AR68" i="6"/>
  <c r="AQ68" i="6"/>
  <c r="AC68" i="6"/>
  <c r="AB68" i="6"/>
  <c r="AA68" i="6"/>
  <c r="N68" i="6"/>
  <c r="M68" i="6"/>
  <c r="J68" i="6"/>
  <c r="I68" i="6"/>
  <c r="CO67" i="6"/>
  <c r="CN67" i="6"/>
  <c r="CM67" i="6"/>
  <c r="BY67" i="6"/>
  <c r="BX67" i="6"/>
  <c r="BW67" i="6"/>
  <c r="BI67" i="6"/>
  <c r="BH67" i="6"/>
  <c r="BG67" i="6"/>
  <c r="AS67" i="6"/>
  <c r="AR67" i="6"/>
  <c r="AQ67" i="6"/>
  <c r="AC67" i="6"/>
  <c r="AB67" i="6"/>
  <c r="AA67" i="6"/>
  <c r="N67" i="6"/>
  <c r="M67" i="6"/>
  <c r="J67" i="6"/>
  <c r="I67" i="6"/>
  <c r="CO66" i="6"/>
  <c r="CN66" i="6"/>
  <c r="CM66" i="6"/>
  <c r="BY66" i="6"/>
  <c r="BX66" i="6"/>
  <c r="BW66" i="6"/>
  <c r="BI66" i="6"/>
  <c r="BH66" i="6"/>
  <c r="BG66" i="6"/>
  <c r="AS66" i="6"/>
  <c r="AR66" i="6"/>
  <c r="AQ66" i="6"/>
  <c r="AC66" i="6"/>
  <c r="AB66" i="6"/>
  <c r="AA66" i="6"/>
  <c r="N66" i="6"/>
  <c r="M66" i="6"/>
  <c r="J66" i="6"/>
  <c r="I66" i="6"/>
  <c r="CO65" i="6"/>
  <c r="CN65" i="6"/>
  <c r="CM65" i="6"/>
  <c r="BY65" i="6"/>
  <c r="BX65" i="6"/>
  <c r="BW65" i="6"/>
  <c r="BI65" i="6"/>
  <c r="BH65" i="6"/>
  <c r="BG65" i="6"/>
  <c r="AS65" i="6"/>
  <c r="AR65" i="6"/>
  <c r="AQ65" i="6"/>
  <c r="AC65" i="6"/>
  <c r="M65" i="6" s="1"/>
  <c r="AB65" i="6"/>
  <c r="AA65" i="6"/>
  <c r="N65" i="6"/>
  <c r="J65" i="6"/>
  <c r="I65" i="6"/>
  <c r="CO64" i="6"/>
  <c r="CN64" i="6"/>
  <c r="CM64" i="6"/>
  <c r="CP64" i="6" s="1"/>
  <c r="BY64" i="6"/>
  <c r="BX64" i="6"/>
  <c r="BW64" i="6"/>
  <c r="BI64" i="6"/>
  <c r="BH64" i="6"/>
  <c r="BG64" i="6"/>
  <c r="AS64" i="6"/>
  <c r="AR64" i="6"/>
  <c r="AQ64" i="6"/>
  <c r="AC64" i="6"/>
  <c r="M64" i="6" s="1"/>
  <c r="AB64" i="6"/>
  <c r="AA64" i="6"/>
  <c r="N64" i="6"/>
  <c r="J64" i="6"/>
  <c r="I64" i="6"/>
  <c r="CO63" i="6"/>
  <c r="CN63" i="6"/>
  <c r="CM63" i="6"/>
  <c r="BY63" i="6"/>
  <c r="BX63" i="6"/>
  <c r="BW63" i="6"/>
  <c r="BI63" i="6"/>
  <c r="BH63" i="6"/>
  <c r="BG63" i="6"/>
  <c r="AS63" i="6"/>
  <c r="AR63" i="6"/>
  <c r="AQ63" i="6"/>
  <c r="AC63" i="6"/>
  <c r="M63" i="6" s="1"/>
  <c r="AB63" i="6"/>
  <c r="AA63" i="6"/>
  <c r="N63" i="6"/>
  <c r="J63" i="6"/>
  <c r="I63" i="6"/>
  <c r="CO62" i="6"/>
  <c r="CN62" i="6"/>
  <c r="CM62" i="6"/>
  <c r="BY62" i="6"/>
  <c r="BX62" i="6"/>
  <c r="BW62" i="6"/>
  <c r="BI62" i="6"/>
  <c r="BH62" i="6"/>
  <c r="BG62" i="6"/>
  <c r="AS62" i="6"/>
  <c r="AR62" i="6"/>
  <c r="AQ62" i="6"/>
  <c r="AC62" i="6"/>
  <c r="M62" i="6" s="1"/>
  <c r="AB62" i="6"/>
  <c r="AA62" i="6"/>
  <c r="N62" i="6"/>
  <c r="J62" i="6"/>
  <c r="I62" i="6"/>
  <c r="CO61" i="6"/>
  <c r="CN61" i="6"/>
  <c r="CM61" i="6"/>
  <c r="BY61" i="6"/>
  <c r="BX61" i="6"/>
  <c r="BW61" i="6"/>
  <c r="BI61" i="6"/>
  <c r="BH61" i="6"/>
  <c r="BG61" i="6"/>
  <c r="AS61" i="6"/>
  <c r="AR61" i="6"/>
  <c r="AQ61" i="6"/>
  <c r="AC61" i="6"/>
  <c r="M61" i="6" s="1"/>
  <c r="AB61" i="6"/>
  <c r="AA61" i="6"/>
  <c r="N61" i="6"/>
  <c r="J61" i="6"/>
  <c r="I61" i="6"/>
  <c r="CO60" i="6"/>
  <c r="CN60" i="6"/>
  <c r="CM60" i="6"/>
  <c r="BY60" i="6"/>
  <c r="BX60" i="6"/>
  <c r="BW60" i="6"/>
  <c r="BI60" i="6"/>
  <c r="BH60" i="6"/>
  <c r="BG60" i="6"/>
  <c r="AS60" i="6"/>
  <c r="AR60" i="6"/>
  <c r="AQ60" i="6"/>
  <c r="AC60" i="6"/>
  <c r="AB60" i="6"/>
  <c r="AA60" i="6"/>
  <c r="N60" i="6"/>
  <c r="M60" i="6"/>
  <c r="J60" i="6"/>
  <c r="I60" i="6"/>
  <c r="CO59" i="6"/>
  <c r="CN59" i="6"/>
  <c r="CM59" i="6"/>
  <c r="BY59" i="6"/>
  <c r="BX59" i="6"/>
  <c r="BW59" i="6"/>
  <c r="BI59" i="6"/>
  <c r="BH59" i="6"/>
  <c r="BG59" i="6"/>
  <c r="AS59" i="6"/>
  <c r="AR59" i="6"/>
  <c r="AQ59" i="6"/>
  <c r="AC59" i="6"/>
  <c r="M59" i="6" s="1"/>
  <c r="AB59" i="6"/>
  <c r="AA59" i="6"/>
  <c r="N59" i="6"/>
  <c r="J59" i="6"/>
  <c r="I59" i="6"/>
  <c r="CO58" i="6"/>
  <c r="CN58" i="6"/>
  <c r="CM58" i="6"/>
  <c r="BY58" i="6"/>
  <c r="BX58" i="6"/>
  <c r="BW58" i="6"/>
  <c r="BI58" i="6"/>
  <c r="BH58" i="6"/>
  <c r="BG58" i="6"/>
  <c r="AS58" i="6"/>
  <c r="AR58" i="6"/>
  <c r="AQ58" i="6"/>
  <c r="AC58" i="6"/>
  <c r="AB58" i="6"/>
  <c r="AA58" i="6"/>
  <c r="N58" i="6"/>
  <c r="M58" i="6"/>
  <c r="J58" i="6"/>
  <c r="I58" i="6"/>
  <c r="CO57" i="6"/>
  <c r="CN57" i="6"/>
  <c r="CM57" i="6"/>
  <c r="BY57" i="6"/>
  <c r="BX57" i="6"/>
  <c r="BW57" i="6"/>
  <c r="BI57" i="6"/>
  <c r="BH57" i="6"/>
  <c r="BG57" i="6"/>
  <c r="AS57" i="6"/>
  <c r="AR57" i="6"/>
  <c r="AQ57" i="6"/>
  <c r="AC57" i="6"/>
  <c r="M57" i="6" s="1"/>
  <c r="AB57" i="6"/>
  <c r="AA57" i="6"/>
  <c r="N57" i="6"/>
  <c r="J57" i="6"/>
  <c r="I57" i="6"/>
  <c r="CO56" i="6"/>
  <c r="CN56" i="6"/>
  <c r="CM56" i="6"/>
  <c r="BY56" i="6"/>
  <c r="BX56" i="6"/>
  <c r="BW56" i="6"/>
  <c r="BI56" i="6"/>
  <c r="BH56" i="6"/>
  <c r="BG56" i="6"/>
  <c r="AS56" i="6"/>
  <c r="AR56" i="6"/>
  <c r="AQ56" i="6"/>
  <c r="AC56" i="6"/>
  <c r="M56" i="6" s="1"/>
  <c r="AB56" i="6"/>
  <c r="AA56" i="6"/>
  <c r="N56" i="6"/>
  <c r="J56" i="6"/>
  <c r="I56" i="6"/>
  <c r="CO55" i="6"/>
  <c r="CN55" i="6"/>
  <c r="CM55" i="6"/>
  <c r="BY55" i="6"/>
  <c r="BX55" i="6"/>
  <c r="BW55" i="6"/>
  <c r="BI55" i="6"/>
  <c r="BH55" i="6"/>
  <c r="BG55" i="6"/>
  <c r="AS55" i="6"/>
  <c r="AR55" i="6"/>
  <c r="AQ55" i="6"/>
  <c r="AC55" i="6"/>
  <c r="M55" i="6" s="1"/>
  <c r="AB55" i="6"/>
  <c r="AA55" i="6"/>
  <c r="N55" i="6"/>
  <c r="J55" i="6"/>
  <c r="I55" i="6"/>
  <c r="CO54" i="6"/>
  <c r="CN54" i="6"/>
  <c r="CM54" i="6"/>
  <c r="BY54" i="6"/>
  <c r="BX54" i="6"/>
  <c r="BW54" i="6"/>
  <c r="BI54" i="6"/>
  <c r="BH54" i="6"/>
  <c r="BG54" i="6"/>
  <c r="AS54" i="6"/>
  <c r="AR54" i="6"/>
  <c r="AQ54" i="6"/>
  <c r="AC54" i="6"/>
  <c r="M54" i="6" s="1"/>
  <c r="AB54" i="6"/>
  <c r="AA54" i="6"/>
  <c r="N54" i="6"/>
  <c r="J54" i="6"/>
  <c r="I54" i="6"/>
  <c r="CO53" i="6"/>
  <c r="CN53" i="6"/>
  <c r="CM53" i="6"/>
  <c r="BY53" i="6"/>
  <c r="BX53" i="6"/>
  <c r="BW53" i="6"/>
  <c r="BI53" i="6"/>
  <c r="BH53" i="6"/>
  <c r="BG53" i="6"/>
  <c r="AS53" i="6"/>
  <c r="AR53" i="6"/>
  <c r="AQ53" i="6"/>
  <c r="AC53" i="6"/>
  <c r="AB53" i="6"/>
  <c r="AA53" i="6"/>
  <c r="N53" i="6"/>
  <c r="M53" i="6"/>
  <c r="J53" i="6"/>
  <c r="I53" i="6"/>
  <c r="CO52" i="6"/>
  <c r="CN52" i="6"/>
  <c r="CM52" i="6"/>
  <c r="BY52" i="6"/>
  <c r="BX52" i="6"/>
  <c r="BW52" i="6"/>
  <c r="BI52" i="6"/>
  <c r="BH52" i="6"/>
  <c r="BG52" i="6"/>
  <c r="AS52" i="6"/>
  <c r="AR52" i="6"/>
  <c r="AQ52" i="6"/>
  <c r="AC52" i="6"/>
  <c r="AB52" i="6"/>
  <c r="AA52" i="6"/>
  <c r="N52" i="6"/>
  <c r="M52" i="6"/>
  <c r="J52" i="6"/>
  <c r="I52" i="6"/>
  <c r="CO51" i="6"/>
  <c r="CN51" i="6"/>
  <c r="CM51" i="6"/>
  <c r="BY51" i="6"/>
  <c r="BX51" i="6"/>
  <c r="BW51" i="6"/>
  <c r="BI51" i="6"/>
  <c r="BH51" i="6"/>
  <c r="BG51" i="6"/>
  <c r="AS51" i="6"/>
  <c r="AR51" i="6"/>
  <c r="AQ51" i="6"/>
  <c r="AC51" i="6"/>
  <c r="AB51" i="6"/>
  <c r="AA51" i="6"/>
  <c r="N51" i="6"/>
  <c r="M51" i="6"/>
  <c r="J51" i="6"/>
  <c r="I51" i="6"/>
  <c r="CO50" i="6"/>
  <c r="CN50" i="6"/>
  <c r="CM50" i="6"/>
  <c r="BY50" i="6"/>
  <c r="BX50" i="6"/>
  <c r="BW50" i="6"/>
  <c r="BI50" i="6"/>
  <c r="BH50" i="6"/>
  <c r="BG50" i="6"/>
  <c r="AS50" i="6"/>
  <c r="AR50" i="6"/>
  <c r="AQ50" i="6"/>
  <c r="AC50" i="6"/>
  <c r="M50" i="6" s="1"/>
  <c r="AB50" i="6"/>
  <c r="AA50" i="6"/>
  <c r="N50" i="6"/>
  <c r="J50" i="6"/>
  <c r="I50" i="6"/>
  <c r="CO49" i="6"/>
  <c r="CN49" i="6"/>
  <c r="CM49" i="6"/>
  <c r="BY49" i="6"/>
  <c r="BX49" i="6"/>
  <c r="BW49" i="6"/>
  <c r="BI49" i="6"/>
  <c r="BH49" i="6"/>
  <c r="BG49" i="6"/>
  <c r="AS49" i="6"/>
  <c r="AR49" i="6"/>
  <c r="AQ49" i="6"/>
  <c r="AC49" i="6"/>
  <c r="AB49" i="6"/>
  <c r="AA49" i="6"/>
  <c r="H49" i="6"/>
  <c r="CO48" i="6"/>
  <c r="CN48" i="6"/>
  <c r="CM48" i="6"/>
  <c r="BY48" i="6"/>
  <c r="BX48" i="6"/>
  <c r="BW48" i="6"/>
  <c r="BI48" i="6"/>
  <c r="BH48" i="6"/>
  <c r="BG48" i="6"/>
  <c r="AS48" i="6"/>
  <c r="AR48" i="6"/>
  <c r="AQ48" i="6"/>
  <c r="AC48" i="6"/>
  <c r="AB48" i="6"/>
  <c r="AA48" i="6"/>
  <c r="H48" i="6"/>
  <c r="CO47" i="6"/>
  <c r="CN47" i="6"/>
  <c r="CM47" i="6"/>
  <c r="BY47" i="6"/>
  <c r="BX47" i="6"/>
  <c r="BW47" i="6"/>
  <c r="BI47" i="6"/>
  <c r="BH47" i="6"/>
  <c r="BG47" i="6"/>
  <c r="AS47" i="6"/>
  <c r="AR47" i="6"/>
  <c r="AQ47" i="6"/>
  <c r="AC47" i="6"/>
  <c r="AB47" i="6"/>
  <c r="AA47" i="6"/>
  <c r="H47" i="6"/>
  <c r="CO46" i="6"/>
  <c r="CN46" i="6"/>
  <c r="CM46" i="6"/>
  <c r="BY46" i="6"/>
  <c r="BX46" i="6"/>
  <c r="BW46" i="6"/>
  <c r="BI46" i="6"/>
  <c r="BH46" i="6"/>
  <c r="BG46" i="6"/>
  <c r="AS46" i="6"/>
  <c r="AR46" i="6"/>
  <c r="AQ46" i="6"/>
  <c r="AC46" i="6"/>
  <c r="AB46" i="6"/>
  <c r="AA46" i="6"/>
  <c r="H46" i="6"/>
  <c r="CO45" i="6"/>
  <c r="CN45" i="6"/>
  <c r="CM45" i="6"/>
  <c r="BY45" i="6"/>
  <c r="BX45" i="6"/>
  <c r="BW45" i="6"/>
  <c r="BI45" i="6"/>
  <c r="BH45" i="6"/>
  <c r="BG45" i="6"/>
  <c r="AS45" i="6"/>
  <c r="AR45" i="6"/>
  <c r="AQ45" i="6"/>
  <c r="AC45" i="6"/>
  <c r="AB45" i="6"/>
  <c r="AA45" i="6"/>
  <c r="H45" i="6"/>
  <c r="CO44" i="6"/>
  <c r="CN44" i="6"/>
  <c r="CM44" i="6"/>
  <c r="BY44" i="6"/>
  <c r="BX44" i="6"/>
  <c r="BW44" i="6"/>
  <c r="BI44" i="6"/>
  <c r="BH44" i="6"/>
  <c r="BG44" i="6"/>
  <c r="AS44" i="6"/>
  <c r="AR44" i="6"/>
  <c r="AQ44" i="6"/>
  <c r="AC44" i="6"/>
  <c r="AB44" i="6"/>
  <c r="AA44" i="6"/>
  <c r="H44" i="6"/>
  <c r="CO43" i="6"/>
  <c r="CN43" i="6"/>
  <c r="CM43" i="6"/>
  <c r="BY43" i="6"/>
  <c r="BX43" i="6"/>
  <c r="BW43" i="6"/>
  <c r="BI43" i="6"/>
  <c r="BH43" i="6"/>
  <c r="BG43" i="6"/>
  <c r="AS43" i="6"/>
  <c r="AR43" i="6"/>
  <c r="AQ43" i="6"/>
  <c r="AC43" i="6"/>
  <c r="AB43" i="6"/>
  <c r="AA43" i="6"/>
  <c r="H43" i="6"/>
  <c r="CO42" i="6"/>
  <c r="CN42" i="6"/>
  <c r="CM42" i="6"/>
  <c r="BY42" i="6"/>
  <c r="BX42" i="6"/>
  <c r="BW42" i="6"/>
  <c r="BI42" i="6"/>
  <c r="BH42" i="6"/>
  <c r="BG42" i="6"/>
  <c r="AS42" i="6"/>
  <c r="AR42" i="6"/>
  <c r="AQ42" i="6"/>
  <c r="AC42" i="6"/>
  <c r="AB42" i="6"/>
  <c r="AA42" i="6"/>
  <c r="H42" i="6"/>
  <c r="CO41" i="6"/>
  <c r="CN41" i="6"/>
  <c r="CM41" i="6"/>
  <c r="BY41" i="6"/>
  <c r="BX41" i="6"/>
  <c r="BW41" i="6"/>
  <c r="BI41" i="6"/>
  <c r="BH41" i="6"/>
  <c r="BG41" i="6"/>
  <c r="AS41" i="6"/>
  <c r="AR41" i="6"/>
  <c r="AQ41" i="6"/>
  <c r="AC41" i="6"/>
  <c r="AB41" i="6"/>
  <c r="AA41" i="6"/>
  <c r="H41" i="6"/>
  <c r="CO40" i="6"/>
  <c r="CN40" i="6"/>
  <c r="CM40" i="6"/>
  <c r="BY40" i="6"/>
  <c r="BX40" i="6"/>
  <c r="BW40" i="6"/>
  <c r="BI40" i="6"/>
  <c r="BH40" i="6"/>
  <c r="BG40" i="6"/>
  <c r="AS40" i="6"/>
  <c r="AR40" i="6"/>
  <c r="AQ40" i="6"/>
  <c r="AC40" i="6"/>
  <c r="AB40" i="6"/>
  <c r="AA40" i="6"/>
  <c r="H40" i="6"/>
  <c r="CO3" i="6"/>
  <c r="CN3" i="6"/>
  <c r="CM3" i="6"/>
  <c r="BY3" i="6"/>
  <c r="BX3" i="6"/>
  <c r="BW3" i="6"/>
  <c r="BI3" i="6"/>
  <c r="BH3" i="6"/>
  <c r="BG3" i="6"/>
  <c r="AS3" i="6"/>
  <c r="AR3" i="6"/>
  <c r="AQ3" i="6"/>
  <c r="AC3" i="6"/>
  <c r="AB3" i="6"/>
  <c r="AA3" i="6"/>
  <c r="H3" i="6"/>
  <c r="CO6" i="6"/>
  <c r="CN6" i="6"/>
  <c r="CM6" i="6"/>
  <c r="BY6" i="6"/>
  <c r="BX6" i="6"/>
  <c r="BW6" i="6"/>
  <c r="BI6" i="6"/>
  <c r="BH6" i="6"/>
  <c r="BG6" i="6"/>
  <c r="AS6" i="6"/>
  <c r="AR6" i="6"/>
  <c r="AQ6" i="6"/>
  <c r="AC6" i="6"/>
  <c r="AB6" i="6"/>
  <c r="AA6" i="6"/>
  <c r="H6" i="6"/>
  <c r="CO4" i="6"/>
  <c r="CN4" i="6"/>
  <c r="CM4" i="6"/>
  <c r="BY4" i="6"/>
  <c r="BX4" i="6"/>
  <c r="BW4" i="6"/>
  <c r="BI4" i="6"/>
  <c r="BH4" i="6"/>
  <c r="BG4" i="6"/>
  <c r="AS4" i="6"/>
  <c r="AR4" i="6"/>
  <c r="AQ4" i="6"/>
  <c r="AC4" i="6"/>
  <c r="AB4" i="6"/>
  <c r="AA4" i="6"/>
  <c r="H4" i="6"/>
  <c r="CO5" i="6"/>
  <c r="CN5" i="6"/>
  <c r="CM5" i="6"/>
  <c r="BY5" i="6"/>
  <c r="BX5" i="6"/>
  <c r="BW5" i="6"/>
  <c r="BI5" i="6"/>
  <c r="BH5" i="6"/>
  <c r="BG5" i="6"/>
  <c r="AS5" i="6"/>
  <c r="AR5" i="6"/>
  <c r="AQ5" i="6"/>
  <c r="AC5" i="6"/>
  <c r="AB5" i="6"/>
  <c r="AA5" i="6"/>
  <c r="H5" i="6"/>
  <c r="CO8" i="6"/>
  <c r="CN8" i="6"/>
  <c r="CM8" i="6"/>
  <c r="BY8" i="6"/>
  <c r="BX8" i="6"/>
  <c r="BW8" i="6"/>
  <c r="BI8" i="6"/>
  <c r="BH8" i="6"/>
  <c r="BG8" i="6"/>
  <c r="AS8" i="6"/>
  <c r="AR8" i="6"/>
  <c r="AQ8" i="6"/>
  <c r="AC8" i="6"/>
  <c r="AB8" i="6"/>
  <c r="AA8" i="6"/>
  <c r="H8" i="6"/>
  <c r="CO7" i="6"/>
  <c r="CN7" i="6"/>
  <c r="CM7" i="6"/>
  <c r="BY7" i="6"/>
  <c r="BX7" i="6"/>
  <c r="BW7" i="6"/>
  <c r="BI7" i="6"/>
  <c r="BH7" i="6"/>
  <c r="BG7" i="6"/>
  <c r="AS7" i="6"/>
  <c r="AR7" i="6"/>
  <c r="AQ7" i="6"/>
  <c r="AC7" i="6"/>
  <c r="AB7" i="6"/>
  <c r="AA7" i="6"/>
  <c r="H7" i="6"/>
  <c r="CO11" i="6"/>
  <c r="CN11" i="6"/>
  <c r="CM11" i="6"/>
  <c r="BY11" i="6"/>
  <c r="BX11" i="6"/>
  <c r="BW11" i="6"/>
  <c r="BI11" i="6"/>
  <c r="BH11" i="6"/>
  <c r="BG11" i="6"/>
  <c r="AS11" i="6"/>
  <c r="AR11" i="6"/>
  <c r="AQ11" i="6"/>
  <c r="AC11" i="6"/>
  <c r="AB11" i="6"/>
  <c r="AA11" i="6"/>
  <c r="H11" i="6"/>
  <c r="CO10" i="6"/>
  <c r="CN10" i="6"/>
  <c r="CM10" i="6"/>
  <c r="BY10" i="6"/>
  <c r="BX10" i="6"/>
  <c r="BW10" i="6"/>
  <c r="BI10" i="6"/>
  <c r="BH10" i="6"/>
  <c r="BG10" i="6"/>
  <c r="AS10" i="6"/>
  <c r="AR10" i="6"/>
  <c r="AQ10" i="6"/>
  <c r="AC10" i="6"/>
  <c r="AB10" i="6"/>
  <c r="AA10" i="6"/>
  <c r="H10" i="6"/>
  <c r="CO12" i="6"/>
  <c r="CN12" i="6"/>
  <c r="CM12" i="6"/>
  <c r="BY12" i="6"/>
  <c r="BX12" i="6"/>
  <c r="BW12" i="6"/>
  <c r="BI12" i="6"/>
  <c r="BH12" i="6"/>
  <c r="BG12" i="6"/>
  <c r="AS12" i="6"/>
  <c r="AR12" i="6"/>
  <c r="AQ12" i="6"/>
  <c r="AC12" i="6"/>
  <c r="AB12" i="6"/>
  <c r="AA12" i="6"/>
  <c r="H12" i="6"/>
  <c r="CO9" i="6"/>
  <c r="CN9" i="6"/>
  <c r="CM9" i="6"/>
  <c r="BY9" i="6"/>
  <c r="BX9" i="6"/>
  <c r="BW9" i="6"/>
  <c r="BI9" i="6"/>
  <c r="BH9" i="6"/>
  <c r="BG9" i="6"/>
  <c r="AS9" i="6"/>
  <c r="AR9" i="6"/>
  <c r="AQ9" i="6"/>
  <c r="AC9" i="6"/>
  <c r="AB9" i="6"/>
  <c r="AA9" i="6"/>
  <c r="H9" i="6"/>
  <c r="CO13" i="6"/>
  <c r="CN13" i="6"/>
  <c r="CM13" i="6"/>
  <c r="BY13" i="6"/>
  <c r="BX13" i="6"/>
  <c r="BW13" i="6"/>
  <c r="BI13" i="6"/>
  <c r="BH13" i="6"/>
  <c r="BG13" i="6"/>
  <c r="AS13" i="6"/>
  <c r="AR13" i="6"/>
  <c r="AQ13" i="6"/>
  <c r="AC13" i="6"/>
  <c r="AB13" i="6"/>
  <c r="AA13" i="6"/>
  <c r="H13" i="6"/>
  <c r="CO18" i="6"/>
  <c r="CN18" i="6"/>
  <c r="CM18" i="6"/>
  <c r="BY18" i="6"/>
  <c r="BX18" i="6"/>
  <c r="BW18" i="6"/>
  <c r="BI18" i="6"/>
  <c r="BH18" i="6"/>
  <c r="BG18" i="6"/>
  <c r="AS18" i="6"/>
  <c r="AR18" i="6"/>
  <c r="AQ18" i="6"/>
  <c r="AC18" i="6"/>
  <c r="AB18" i="6"/>
  <c r="AA18" i="6"/>
  <c r="H18" i="6"/>
  <c r="CO17" i="6"/>
  <c r="CN17" i="6"/>
  <c r="CM17" i="6"/>
  <c r="BY17" i="6"/>
  <c r="BX17" i="6"/>
  <c r="BW17" i="6"/>
  <c r="BI17" i="6"/>
  <c r="BH17" i="6"/>
  <c r="BG17" i="6"/>
  <c r="AS17" i="6"/>
  <c r="AR17" i="6"/>
  <c r="AQ17" i="6"/>
  <c r="AC17" i="6"/>
  <c r="AB17" i="6"/>
  <c r="AA17" i="6"/>
  <c r="H17" i="6"/>
  <c r="CO20" i="6"/>
  <c r="CN20" i="6"/>
  <c r="CM20" i="6"/>
  <c r="BY20" i="6"/>
  <c r="BX20" i="6"/>
  <c r="BW20" i="6"/>
  <c r="BI20" i="6"/>
  <c r="BH20" i="6"/>
  <c r="BG20" i="6"/>
  <c r="AS20" i="6"/>
  <c r="AR20" i="6"/>
  <c r="AQ20" i="6"/>
  <c r="AC20" i="6"/>
  <c r="AB20" i="6"/>
  <c r="AA20" i="6"/>
  <c r="H20" i="6"/>
  <c r="CO21" i="6"/>
  <c r="CN21" i="6"/>
  <c r="CM21" i="6"/>
  <c r="BY21" i="6"/>
  <c r="BX21" i="6"/>
  <c r="BW21" i="6"/>
  <c r="BI21" i="6"/>
  <c r="BH21" i="6"/>
  <c r="BG21" i="6"/>
  <c r="AS21" i="6"/>
  <c r="AR21" i="6"/>
  <c r="AQ21" i="6"/>
  <c r="AC21" i="6"/>
  <c r="AB21" i="6"/>
  <c r="AA21" i="6"/>
  <c r="H21" i="6"/>
  <c r="CO15" i="6"/>
  <c r="CN15" i="6"/>
  <c r="CM15" i="6"/>
  <c r="BY15" i="6"/>
  <c r="BX15" i="6"/>
  <c r="BW15" i="6"/>
  <c r="BI15" i="6"/>
  <c r="BH15" i="6"/>
  <c r="BG15" i="6"/>
  <c r="AS15" i="6"/>
  <c r="AR15" i="6"/>
  <c r="AQ15" i="6"/>
  <c r="AC15" i="6"/>
  <c r="AB15" i="6"/>
  <c r="AA15" i="6"/>
  <c r="H15" i="6"/>
  <c r="CO14" i="6"/>
  <c r="CN14" i="6"/>
  <c r="CM14" i="6"/>
  <c r="BY14" i="6"/>
  <c r="BX14" i="6"/>
  <c r="BW14" i="6"/>
  <c r="BI14" i="6"/>
  <c r="BH14" i="6"/>
  <c r="BG14" i="6"/>
  <c r="AS14" i="6"/>
  <c r="AR14" i="6"/>
  <c r="AQ14" i="6"/>
  <c r="AC14" i="6"/>
  <c r="AB14" i="6"/>
  <c r="AA14" i="6"/>
  <c r="H14" i="6"/>
  <c r="CO19" i="6"/>
  <c r="CN19" i="6"/>
  <c r="CM19" i="6"/>
  <c r="BY19" i="6"/>
  <c r="BX19" i="6"/>
  <c r="BW19" i="6"/>
  <c r="BI19" i="6"/>
  <c r="BH19" i="6"/>
  <c r="BG19" i="6"/>
  <c r="AS19" i="6"/>
  <c r="AR19" i="6"/>
  <c r="AQ19" i="6"/>
  <c r="AC19" i="6"/>
  <c r="AB19" i="6"/>
  <c r="AA19" i="6"/>
  <c r="H19" i="6"/>
  <c r="CO16" i="6"/>
  <c r="CN16" i="6"/>
  <c r="CM16" i="6"/>
  <c r="BY16" i="6"/>
  <c r="BX16" i="6"/>
  <c r="BW16" i="6"/>
  <c r="BI16" i="6"/>
  <c r="BH16" i="6"/>
  <c r="BG16" i="6"/>
  <c r="AS16" i="6"/>
  <c r="AR16" i="6"/>
  <c r="AQ16" i="6"/>
  <c r="AC16" i="6"/>
  <c r="AB16" i="6"/>
  <c r="AA16" i="6"/>
  <c r="H16" i="6"/>
  <c r="CO22" i="6"/>
  <c r="CN22" i="6"/>
  <c r="CM22" i="6"/>
  <c r="BY22" i="6"/>
  <c r="BX22" i="6"/>
  <c r="BW22" i="6"/>
  <c r="BI22" i="6"/>
  <c r="BH22" i="6"/>
  <c r="BG22" i="6"/>
  <c r="AS22" i="6"/>
  <c r="AR22" i="6"/>
  <c r="AQ22" i="6"/>
  <c r="AC22" i="6"/>
  <c r="AB22" i="6"/>
  <c r="AA22" i="6"/>
  <c r="H22" i="6"/>
  <c r="CO31" i="6"/>
  <c r="CN31" i="6"/>
  <c r="CM31" i="6"/>
  <c r="BY31" i="6"/>
  <c r="BX31" i="6"/>
  <c r="BW31" i="6"/>
  <c r="BI31" i="6"/>
  <c r="BH31" i="6"/>
  <c r="BG31" i="6"/>
  <c r="AS31" i="6"/>
  <c r="AR31" i="6"/>
  <c r="AQ31" i="6"/>
  <c r="AC31" i="6"/>
  <c r="AB31" i="6"/>
  <c r="AA31" i="6"/>
  <c r="H31" i="6"/>
  <c r="CO28" i="6"/>
  <c r="CN28" i="6"/>
  <c r="CM28" i="6"/>
  <c r="BY28" i="6"/>
  <c r="BX28" i="6"/>
  <c r="BW28" i="6"/>
  <c r="BI28" i="6"/>
  <c r="BH28" i="6"/>
  <c r="BG28" i="6"/>
  <c r="AS28" i="6"/>
  <c r="AR28" i="6"/>
  <c r="AQ28" i="6"/>
  <c r="AC28" i="6"/>
  <c r="AB28" i="6"/>
  <c r="AA28" i="6"/>
  <c r="H28" i="6"/>
  <c r="CO37" i="6"/>
  <c r="CN37" i="6"/>
  <c r="CM37" i="6"/>
  <c r="BY37" i="6"/>
  <c r="BX37" i="6"/>
  <c r="BW37" i="6"/>
  <c r="BI37" i="6"/>
  <c r="BH37" i="6"/>
  <c r="BG37" i="6"/>
  <c r="AS37" i="6"/>
  <c r="AR37" i="6"/>
  <c r="AQ37" i="6"/>
  <c r="AC37" i="6"/>
  <c r="AB37" i="6"/>
  <c r="AA37" i="6"/>
  <c r="H37" i="6"/>
  <c r="CO26" i="6"/>
  <c r="CN26" i="6"/>
  <c r="CM26" i="6"/>
  <c r="BY26" i="6"/>
  <c r="BX26" i="6"/>
  <c r="BW26" i="6"/>
  <c r="BI26" i="6"/>
  <c r="BH26" i="6"/>
  <c r="BG26" i="6"/>
  <c r="AS26" i="6"/>
  <c r="AR26" i="6"/>
  <c r="AQ26" i="6"/>
  <c r="AC26" i="6"/>
  <c r="AB26" i="6"/>
  <c r="AA26" i="6"/>
  <c r="H26" i="6"/>
  <c r="CO34" i="6"/>
  <c r="CN34" i="6"/>
  <c r="CM34" i="6"/>
  <c r="BY34" i="6"/>
  <c r="BX34" i="6"/>
  <c r="BW34" i="6"/>
  <c r="BI34" i="6"/>
  <c r="BH34" i="6"/>
  <c r="BG34" i="6"/>
  <c r="AS34" i="6"/>
  <c r="AR34" i="6"/>
  <c r="AQ34" i="6"/>
  <c r="AC34" i="6"/>
  <c r="AB34" i="6"/>
  <c r="AA34" i="6"/>
  <c r="H34" i="6"/>
  <c r="CO25" i="6"/>
  <c r="CN25" i="6"/>
  <c r="CM25" i="6"/>
  <c r="BY25" i="6"/>
  <c r="BX25" i="6"/>
  <c r="BW25" i="6"/>
  <c r="BI25" i="6"/>
  <c r="BH25" i="6"/>
  <c r="BG25" i="6"/>
  <c r="AS25" i="6"/>
  <c r="AR25" i="6"/>
  <c r="AQ25" i="6"/>
  <c r="AC25" i="6"/>
  <c r="AB25" i="6"/>
  <c r="AA25" i="6"/>
  <c r="H25" i="6"/>
  <c r="CO32" i="6"/>
  <c r="CN32" i="6"/>
  <c r="CM32" i="6"/>
  <c r="BY32" i="6"/>
  <c r="BX32" i="6"/>
  <c r="BW32" i="6"/>
  <c r="BI32" i="6"/>
  <c r="BH32" i="6"/>
  <c r="BG32" i="6"/>
  <c r="AS32" i="6"/>
  <c r="AR32" i="6"/>
  <c r="AQ32" i="6"/>
  <c r="AC32" i="6"/>
  <c r="AB32" i="6"/>
  <c r="AA32" i="6"/>
  <c r="H32" i="6"/>
  <c r="CO30" i="6"/>
  <c r="CN30" i="6"/>
  <c r="CM30" i="6"/>
  <c r="BY30" i="6"/>
  <c r="BX30" i="6"/>
  <c r="BW30" i="6"/>
  <c r="BI30" i="6"/>
  <c r="BH30" i="6"/>
  <c r="BG30" i="6"/>
  <c r="AS30" i="6"/>
  <c r="AR30" i="6"/>
  <c r="AQ30" i="6"/>
  <c r="AC30" i="6"/>
  <c r="AB30" i="6"/>
  <c r="AA30" i="6"/>
  <c r="H30" i="6"/>
  <c r="CO39" i="6"/>
  <c r="CN39" i="6"/>
  <c r="CM39" i="6"/>
  <c r="BY39" i="6"/>
  <c r="BX39" i="6"/>
  <c r="BW39" i="6"/>
  <c r="BI39" i="6"/>
  <c r="BH39" i="6"/>
  <c r="BG39" i="6"/>
  <c r="AS39" i="6"/>
  <c r="AR39" i="6"/>
  <c r="AQ39" i="6"/>
  <c r="AC39" i="6"/>
  <c r="AB39" i="6"/>
  <c r="AA39" i="6"/>
  <c r="H39" i="6"/>
  <c r="CO36" i="6"/>
  <c r="CN36" i="6"/>
  <c r="CM36" i="6"/>
  <c r="BY36" i="6"/>
  <c r="BX36" i="6"/>
  <c r="BW36" i="6"/>
  <c r="BI36" i="6"/>
  <c r="BH36" i="6"/>
  <c r="BG36" i="6"/>
  <c r="AS36" i="6"/>
  <c r="AR36" i="6"/>
  <c r="AQ36" i="6"/>
  <c r="AC36" i="6"/>
  <c r="AB36" i="6"/>
  <c r="AA36" i="6"/>
  <c r="H36" i="6"/>
  <c r="CO27" i="6"/>
  <c r="CN27" i="6"/>
  <c r="CM27" i="6"/>
  <c r="BY27" i="6"/>
  <c r="BX27" i="6"/>
  <c r="BW27" i="6"/>
  <c r="BI27" i="6"/>
  <c r="BH27" i="6"/>
  <c r="BG27" i="6"/>
  <c r="AS27" i="6"/>
  <c r="AR27" i="6"/>
  <c r="AQ27" i="6"/>
  <c r="AC27" i="6"/>
  <c r="AB27" i="6"/>
  <c r="AA27" i="6"/>
  <c r="H27" i="6"/>
  <c r="CO38" i="6"/>
  <c r="CN38" i="6"/>
  <c r="CM38" i="6"/>
  <c r="BY38" i="6"/>
  <c r="BX38" i="6"/>
  <c r="BW38" i="6"/>
  <c r="BI38" i="6"/>
  <c r="BH38" i="6"/>
  <c r="BG38" i="6"/>
  <c r="AS38" i="6"/>
  <c r="AR38" i="6"/>
  <c r="AQ38" i="6"/>
  <c r="AC38" i="6"/>
  <c r="AB38" i="6"/>
  <c r="AA38" i="6"/>
  <c r="H38" i="6"/>
  <c r="CO35" i="6"/>
  <c r="CN35" i="6"/>
  <c r="CM35" i="6"/>
  <c r="BY35" i="6"/>
  <c r="BX35" i="6"/>
  <c r="BW35" i="6"/>
  <c r="BI35" i="6"/>
  <c r="BH35" i="6"/>
  <c r="BG35" i="6"/>
  <c r="AS35" i="6"/>
  <c r="AR35" i="6"/>
  <c r="AQ35" i="6"/>
  <c r="AC35" i="6"/>
  <c r="AB35" i="6"/>
  <c r="AA35" i="6"/>
  <c r="H35" i="6"/>
  <c r="CO29" i="6"/>
  <c r="CN29" i="6"/>
  <c r="CM29" i="6"/>
  <c r="BY29" i="6"/>
  <c r="BX29" i="6"/>
  <c r="BW29" i="6"/>
  <c r="BI29" i="6"/>
  <c r="BH29" i="6"/>
  <c r="BG29" i="6"/>
  <c r="AS29" i="6"/>
  <c r="AR29" i="6"/>
  <c r="AQ29" i="6"/>
  <c r="AC29" i="6"/>
  <c r="AB29" i="6"/>
  <c r="AA29" i="6"/>
  <c r="H29" i="6"/>
  <c r="CO33" i="6"/>
  <c r="CN33" i="6"/>
  <c r="CM33" i="6"/>
  <c r="BY33" i="6"/>
  <c r="BX33" i="6"/>
  <c r="BW33" i="6"/>
  <c r="BI33" i="6"/>
  <c r="BH33" i="6"/>
  <c r="BG33" i="6"/>
  <c r="AS33" i="6"/>
  <c r="AR33" i="6"/>
  <c r="AQ33" i="6"/>
  <c r="AC33" i="6"/>
  <c r="AB33" i="6"/>
  <c r="AA33" i="6"/>
  <c r="H33" i="6"/>
  <c r="CO23" i="6"/>
  <c r="CN23" i="6"/>
  <c r="CM23" i="6"/>
  <c r="BY23" i="6"/>
  <c r="BX23" i="6"/>
  <c r="BW23" i="6"/>
  <c r="BI23" i="6"/>
  <c r="BH23" i="6"/>
  <c r="BG23" i="6"/>
  <c r="AS23" i="6"/>
  <c r="AR23" i="6"/>
  <c r="AQ23" i="6"/>
  <c r="AC23" i="6"/>
  <c r="AB23" i="6"/>
  <c r="AA23" i="6"/>
  <c r="H23" i="6"/>
  <c r="CO24" i="6"/>
  <c r="CN24" i="6"/>
  <c r="CM24" i="6"/>
  <c r="BY24" i="6"/>
  <c r="BX24" i="6"/>
  <c r="BW24" i="6"/>
  <c r="BI24" i="6"/>
  <c r="BH24" i="6"/>
  <c r="BG24" i="6"/>
  <c r="AS24" i="6"/>
  <c r="AR24" i="6"/>
  <c r="AQ24" i="6"/>
  <c r="AC24" i="6"/>
  <c r="AB24" i="6"/>
  <c r="AA24" i="6"/>
  <c r="H24" i="6"/>
  <c r="CA85" i="1"/>
  <c r="BZ85" i="1"/>
  <c r="BY85" i="1"/>
  <c r="BN85" i="1"/>
  <c r="BM85" i="1"/>
  <c r="BL85" i="1"/>
  <c r="BC85" i="1"/>
  <c r="BB85" i="1"/>
  <c r="BA85" i="1"/>
  <c r="BD85" i="1" s="1"/>
  <c r="AQ85" i="1"/>
  <c r="AP85" i="1"/>
  <c r="AO85" i="1"/>
  <c r="AR85" i="1" s="1"/>
  <c r="AD85" i="1"/>
  <c r="M85" i="1" s="1"/>
  <c r="AC85" i="1"/>
  <c r="AB85" i="1"/>
  <c r="O85" i="1"/>
  <c r="N85" i="1"/>
  <c r="J85" i="1"/>
  <c r="I85" i="1"/>
  <c r="CA84" i="1"/>
  <c r="BZ84" i="1"/>
  <c r="BY84" i="1"/>
  <c r="BN84" i="1"/>
  <c r="BM84" i="1"/>
  <c r="BO84" i="1" s="1"/>
  <c r="BL84" i="1"/>
  <c r="BC84" i="1"/>
  <c r="BB84" i="1"/>
  <c r="BA84" i="1"/>
  <c r="AQ84" i="1"/>
  <c r="AP84" i="1"/>
  <c r="AO84" i="1"/>
  <c r="AD84" i="1"/>
  <c r="AC84" i="1"/>
  <c r="AB84" i="1"/>
  <c r="O84" i="1"/>
  <c r="N84" i="1" s="1"/>
  <c r="M84" i="1"/>
  <c r="J84" i="1"/>
  <c r="I84" i="1"/>
  <c r="CA83" i="1"/>
  <c r="BZ83" i="1"/>
  <c r="BY83" i="1"/>
  <c r="CB83" i="1" s="1"/>
  <c r="BN83" i="1"/>
  <c r="BM83" i="1"/>
  <c r="BL83" i="1"/>
  <c r="BC83" i="1"/>
  <c r="BB83" i="1"/>
  <c r="BA83" i="1"/>
  <c r="AQ83" i="1"/>
  <c r="AP83" i="1"/>
  <c r="AO83" i="1"/>
  <c r="AD83" i="1"/>
  <c r="AC83" i="1"/>
  <c r="AB83" i="1"/>
  <c r="AE83" i="1" s="1"/>
  <c r="O83" i="1"/>
  <c r="N83" i="1" s="1"/>
  <c r="J83" i="1"/>
  <c r="I83" i="1"/>
  <c r="CA82" i="1"/>
  <c r="BZ82" i="1"/>
  <c r="BY82" i="1"/>
  <c r="BN82" i="1"/>
  <c r="BM82" i="1"/>
  <c r="BL82" i="1"/>
  <c r="BC82" i="1"/>
  <c r="BB82" i="1"/>
  <c r="BD82" i="1" s="1"/>
  <c r="BA82" i="1"/>
  <c r="AQ82" i="1"/>
  <c r="AP82" i="1"/>
  <c r="AO82" i="1"/>
  <c r="AD82" i="1"/>
  <c r="AC82" i="1"/>
  <c r="AB82" i="1"/>
  <c r="O82" i="1"/>
  <c r="N82" i="1" s="1"/>
  <c r="J82" i="1"/>
  <c r="I82" i="1"/>
  <c r="CA81" i="1"/>
  <c r="BZ81" i="1"/>
  <c r="BY81" i="1"/>
  <c r="CB81" i="1" s="1"/>
  <c r="BN81" i="1"/>
  <c r="BM81" i="1"/>
  <c r="BL81" i="1"/>
  <c r="BO81" i="1" s="1"/>
  <c r="BC81" i="1"/>
  <c r="BB81" i="1"/>
  <c r="BA81" i="1"/>
  <c r="AQ81" i="1"/>
  <c r="AP81" i="1"/>
  <c r="AO81" i="1"/>
  <c r="AD81" i="1"/>
  <c r="AC81" i="1"/>
  <c r="AB81" i="1"/>
  <c r="AE81" i="1" s="1"/>
  <c r="O81" i="1"/>
  <c r="N81" i="1"/>
  <c r="J81" i="1"/>
  <c r="I81" i="1"/>
  <c r="CA80" i="1"/>
  <c r="BZ80" i="1"/>
  <c r="CB80" i="1" s="1"/>
  <c r="BY80" i="1"/>
  <c r="BN80" i="1"/>
  <c r="BM80" i="1"/>
  <c r="BL80" i="1"/>
  <c r="L80" i="1" s="1"/>
  <c r="K80" i="1" s="1"/>
  <c r="BC80" i="1"/>
  <c r="BB80" i="1"/>
  <c r="BA80" i="1"/>
  <c r="AQ80" i="1"/>
  <c r="M80" i="1" s="1"/>
  <c r="AP80" i="1"/>
  <c r="AO80" i="1"/>
  <c r="AD80" i="1"/>
  <c r="AC80" i="1"/>
  <c r="AE80" i="1" s="1"/>
  <c r="AB80" i="1"/>
  <c r="O80" i="1"/>
  <c r="N80" i="1" s="1"/>
  <c r="J80" i="1"/>
  <c r="I80" i="1"/>
  <c r="G80" i="1" s="1"/>
  <c r="H80" i="1" s="1"/>
  <c r="CA79" i="1"/>
  <c r="BZ79" i="1"/>
  <c r="BY79" i="1"/>
  <c r="BN79" i="1"/>
  <c r="BM79" i="1"/>
  <c r="BL79" i="1"/>
  <c r="BO79" i="1" s="1"/>
  <c r="BC79" i="1"/>
  <c r="BB79" i="1"/>
  <c r="BA79" i="1"/>
  <c r="BD79" i="1" s="1"/>
  <c r="AQ79" i="1"/>
  <c r="AP79" i="1"/>
  <c r="AO79" i="1"/>
  <c r="AD79" i="1"/>
  <c r="AC79" i="1"/>
  <c r="AB79" i="1"/>
  <c r="O79" i="1"/>
  <c r="N79" i="1"/>
  <c r="J79" i="1"/>
  <c r="I79" i="1"/>
  <c r="CA78" i="1"/>
  <c r="BZ78" i="1"/>
  <c r="CB78" i="1" s="1"/>
  <c r="BY78" i="1"/>
  <c r="BN78" i="1"/>
  <c r="BM78" i="1"/>
  <c r="BL78" i="1"/>
  <c r="BC78" i="1"/>
  <c r="BB78" i="1"/>
  <c r="BA78" i="1"/>
  <c r="AQ78" i="1"/>
  <c r="M78" i="1" s="1"/>
  <c r="AP78" i="1"/>
  <c r="AO78" i="1"/>
  <c r="AD78" i="1"/>
  <c r="AC78" i="1"/>
  <c r="AE78" i="1" s="1"/>
  <c r="AB78" i="1"/>
  <c r="O78" i="1"/>
  <c r="N78" i="1" s="1"/>
  <c r="L78" i="1"/>
  <c r="J78" i="1"/>
  <c r="I78" i="1"/>
  <c r="G78" i="1" s="1"/>
  <c r="H78" i="1" s="1"/>
  <c r="CA77" i="1"/>
  <c r="BZ77" i="1"/>
  <c r="BY77" i="1"/>
  <c r="BN77" i="1"/>
  <c r="BM77" i="1"/>
  <c r="BL77" i="1"/>
  <c r="BC77" i="1"/>
  <c r="BB77" i="1"/>
  <c r="BA77" i="1"/>
  <c r="BD77" i="1" s="1"/>
  <c r="AQ77" i="1"/>
  <c r="AP77" i="1"/>
  <c r="AO77" i="1"/>
  <c r="AR77" i="1" s="1"/>
  <c r="AD77" i="1"/>
  <c r="M77" i="1" s="1"/>
  <c r="AC77" i="1"/>
  <c r="AB77" i="1"/>
  <c r="O77" i="1"/>
  <c r="N77" i="1"/>
  <c r="J77" i="1"/>
  <c r="I77" i="1"/>
  <c r="CA76" i="1"/>
  <c r="BZ76" i="1"/>
  <c r="BY76" i="1"/>
  <c r="BN76" i="1"/>
  <c r="BM76" i="1"/>
  <c r="BO76" i="1" s="1"/>
  <c r="BL76" i="1"/>
  <c r="BC76" i="1"/>
  <c r="BB76" i="1"/>
  <c r="BA76" i="1"/>
  <c r="AQ76" i="1"/>
  <c r="AP76" i="1"/>
  <c r="AO76" i="1"/>
  <c r="AD76" i="1"/>
  <c r="AC76" i="1"/>
  <c r="AB76" i="1"/>
  <c r="L76" i="1" s="1"/>
  <c r="K76" i="1" s="1"/>
  <c r="O76" i="1"/>
  <c r="N76" i="1" s="1"/>
  <c r="M76" i="1"/>
  <c r="J76" i="1"/>
  <c r="I76" i="1"/>
  <c r="G76" i="1" s="1"/>
  <c r="H76" i="1" s="1"/>
  <c r="CA75" i="1"/>
  <c r="BZ75" i="1"/>
  <c r="BY75" i="1"/>
  <c r="CB75" i="1" s="1"/>
  <c r="BN75" i="1"/>
  <c r="BM75" i="1"/>
  <c r="BL75" i="1"/>
  <c r="BC75" i="1"/>
  <c r="BB75" i="1"/>
  <c r="BA75" i="1"/>
  <c r="AQ75" i="1"/>
  <c r="AP75" i="1"/>
  <c r="AO75" i="1"/>
  <c r="AR75" i="1" s="1"/>
  <c r="AD75" i="1"/>
  <c r="AC75" i="1"/>
  <c r="AB75" i="1"/>
  <c r="O75" i="1"/>
  <c r="N75" i="1" s="1"/>
  <c r="J75" i="1"/>
  <c r="I75" i="1"/>
  <c r="CA74" i="1"/>
  <c r="BZ74" i="1"/>
  <c r="BY74" i="1"/>
  <c r="BN74" i="1"/>
  <c r="BM74" i="1"/>
  <c r="BL74" i="1"/>
  <c r="BC74" i="1"/>
  <c r="BB74" i="1"/>
  <c r="BD74" i="1" s="1"/>
  <c r="BA74" i="1"/>
  <c r="AQ74" i="1"/>
  <c r="AP74" i="1"/>
  <c r="AO74" i="1"/>
  <c r="AD74" i="1"/>
  <c r="AC74" i="1"/>
  <c r="AB74" i="1"/>
  <c r="O74" i="1"/>
  <c r="N74" i="1" s="1"/>
  <c r="J74" i="1"/>
  <c r="I74" i="1"/>
  <c r="CA73" i="1"/>
  <c r="BZ73" i="1"/>
  <c r="BY73" i="1"/>
  <c r="BN73" i="1"/>
  <c r="BM73" i="1"/>
  <c r="BL73" i="1"/>
  <c r="BO73" i="1" s="1"/>
  <c r="BC73" i="1"/>
  <c r="BB73" i="1"/>
  <c r="BA73" i="1"/>
  <c r="AQ73" i="1"/>
  <c r="AP73" i="1"/>
  <c r="AO73" i="1"/>
  <c r="AD73" i="1"/>
  <c r="AC73" i="1"/>
  <c r="AB73" i="1"/>
  <c r="O73" i="1"/>
  <c r="N73" i="1"/>
  <c r="J73" i="1"/>
  <c r="I73" i="1"/>
  <c r="CA72" i="1"/>
  <c r="BZ72" i="1"/>
  <c r="BY72" i="1"/>
  <c r="BN72" i="1"/>
  <c r="BM72" i="1"/>
  <c r="BL72" i="1"/>
  <c r="BC72" i="1"/>
  <c r="BB72" i="1"/>
  <c r="BA72" i="1"/>
  <c r="AQ72" i="1"/>
  <c r="AP72" i="1"/>
  <c r="AR72" i="1" s="1"/>
  <c r="AO72" i="1"/>
  <c r="AD72" i="1"/>
  <c r="AC72" i="1"/>
  <c r="AB72" i="1"/>
  <c r="L72" i="1" s="1"/>
  <c r="O72" i="1"/>
  <c r="N72" i="1" s="1"/>
  <c r="J72" i="1"/>
  <c r="I72" i="1"/>
  <c r="G72" i="1" s="1"/>
  <c r="H72" i="1" s="1"/>
  <c r="CA71" i="1"/>
  <c r="BZ71" i="1"/>
  <c r="BY71" i="1"/>
  <c r="BN71" i="1"/>
  <c r="BM71" i="1"/>
  <c r="BL71" i="1"/>
  <c r="BO71" i="1" s="1"/>
  <c r="BC71" i="1"/>
  <c r="BB71" i="1"/>
  <c r="BA71" i="1"/>
  <c r="BD71" i="1" s="1"/>
  <c r="AQ71" i="1"/>
  <c r="AP71" i="1"/>
  <c r="AO71" i="1"/>
  <c r="AD71" i="1"/>
  <c r="AC71" i="1"/>
  <c r="AB71" i="1"/>
  <c r="O71" i="1"/>
  <c r="N71" i="1"/>
  <c r="J71" i="1"/>
  <c r="I71" i="1"/>
  <c r="CA70" i="1"/>
  <c r="BZ70" i="1"/>
  <c r="CB70" i="1" s="1"/>
  <c r="BY70" i="1"/>
  <c r="BN70" i="1"/>
  <c r="BM70" i="1"/>
  <c r="BL70" i="1"/>
  <c r="BC70" i="1"/>
  <c r="BB70" i="1"/>
  <c r="BA70" i="1"/>
  <c r="AQ70" i="1"/>
  <c r="M70" i="1" s="1"/>
  <c r="AP70" i="1"/>
  <c r="AO70" i="1"/>
  <c r="AD70" i="1"/>
  <c r="AC70" i="1"/>
  <c r="AE70" i="1" s="1"/>
  <c r="AB70" i="1"/>
  <c r="O70" i="1"/>
  <c r="N70" i="1" s="1"/>
  <c r="L70" i="1"/>
  <c r="J70" i="1"/>
  <c r="I70" i="1"/>
  <c r="G70" i="1" s="1"/>
  <c r="H70" i="1" s="1"/>
  <c r="CA69" i="1"/>
  <c r="BZ69" i="1"/>
  <c r="BY69" i="1"/>
  <c r="BN69" i="1"/>
  <c r="BM69" i="1"/>
  <c r="BL69" i="1"/>
  <c r="BC69" i="1"/>
  <c r="BB69" i="1"/>
  <c r="BA69" i="1"/>
  <c r="AQ69" i="1"/>
  <c r="AP69" i="1"/>
  <c r="AO69" i="1"/>
  <c r="AR69" i="1" s="1"/>
  <c r="AD69" i="1"/>
  <c r="AC69" i="1"/>
  <c r="AB69" i="1"/>
  <c r="O69" i="1"/>
  <c r="N69" i="1" s="1"/>
  <c r="J69" i="1"/>
  <c r="I69" i="1"/>
  <c r="CA68" i="1"/>
  <c r="BZ68" i="1"/>
  <c r="BY68" i="1"/>
  <c r="BN68" i="1"/>
  <c r="BM68" i="1"/>
  <c r="BL68" i="1"/>
  <c r="BC68" i="1"/>
  <c r="BB68" i="1"/>
  <c r="BD68" i="1" s="1"/>
  <c r="BA68" i="1"/>
  <c r="AQ68" i="1"/>
  <c r="AP68" i="1"/>
  <c r="AO68" i="1"/>
  <c r="AD68" i="1"/>
  <c r="AC68" i="1"/>
  <c r="AB68" i="1"/>
  <c r="O68" i="1"/>
  <c r="N68" i="1" s="1"/>
  <c r="J68" i="1"/>
  <c r="I68" i="1"/>
  <c r="CA67" i="1"/>
  <c r="BZ67" i="1"/>
  <c r="BY67" i="1"/>
  <c r="CB67" i="1" s="1"/>
  <c r="BN67" i="1"/>
  <c r="BM67" i="1"/>
  <c r="BL67" i="1"/>
  <c r="BO67" i="1" s="1"/>
  <c r="BC67" i="1"/>
  <c r="BB67" i="1"/>
  <c r="BA67" i="1"/>
  <c r="AQ67" i="1"/>
  <c r="AP67" i="1"/>
  <c r="AO67" i="1"/>
  <c r="AD67" i="1"/>
  <c r="AC67" i="1"/>
  <c r="AB67" i="1"/>
  <c r="AE67" i="1" s="1"/>
  <c r="O67" i="1"/>
  <c r="N67" i="1"/>
  <c r="J67" i="1"/>
  <c r="I67" i="1"/>
  <c r="CA66" i="1"/>
  <c r="BZ66" i="1"/>
  <c r="CB66" i="1" s="1"/>
  <c r="BY66" i="1"/>
  <c r="BN66" i="1"/>
  <c r="BM66" i="1"/>
  <c r="BL66" i="1"/>
  <c r="L66" i="1" s="1"/>
  <c r="K66" i="1" s="1"/>
  <c r="BC66" i="1"/>
  <c r="BB66" i="1"/>
  <c r="BA66" i="1"/>
  <c r="AQ66" i="1"/>
  <c r="M66" i="1" s="1"/>
  <c r="AP66" i="1"/>
  <c r="AO66" i="1"/>
  <c r="AD66" i="1"/>
  <c r="AC66" i="1"/>
  <c r="AE66" i="1" s="1"/>
  <c r="AB66" i="1"/>
  <c r="O66" i="1"/>
  <c r="N66" i="1" s="1"/>
  <c r="J66" i="1"/>
  <c r="I66" i="1"/>
  <c r="G66" i="1" s="1"/>
  <c r="H66" i="1" s="1"/>
  <c r="CA65" i="1"/>
  <c r="BZ65" i="1"/>
  <c r="BY65" i="1"/>
  <c r="BN65" i="1"/>
  <c r="BM65" i="1"/>
  <c r="BL65" i="1"/>
  <c r="BO65" i="1" s="1"/>
  <c r="BC65" i="1"/>
  <c r="BB65" i="1"/>
  <c r="BA65" i="1"/>
  <c r="BD65" i="1" s="1"/>
  <c r="AQ65" i="1"/>
  <c r="AP65" i="1"/>
  <c r="AO65" i="1"/>
  <c r="AD65" i="1"/>
  <c r="AC65" i="1"/>
  <c r="AB65" i="1"/>
  <c r="O65" i="1"/>
  <c r="N65" i="1"/>
  <c r="J65" i="1"/>
  <c r="I65" i="1"/>
  <c r="CA64" i="1"/>
  <c r="BZ64" i="1"/>
  <c r="CB64" i="1" s="1"/>
  <c r="BY64" i="1"/>
  <c r="BN64" i="1"/>
  <c r="BM64" i="1"/>
  <c r="BL64" i="1"/>
  <c r="BC64" i="1"/>
  <c r="BB64" i="1"/>
  <c r="BA64" i="1"/>
  <c r="AQ64" i="1"/>
  <c r="M64" i="1" s="1"/>
  <c r="AP64" i="1"/>
  <c r="AO64" i="1"/>
  <c r="AD64" i="1"/>
  <c r="AC64" i="1"/>
  <c r="AE64" i="1" s="1"/>
  <c r="AB64" i="1"/>
  <c r="O64" i="1"/>
  <c r="N64" i="1" s="1"/>
  <c r="L64" i="1"/>
  <c r="J64" i="1"/>
  <c r="I64" i="1"/>
  <c r="G64" i="1" s="1"/>
  <c r="H64" i="1" s="1"/>
  <c r="CA63" i="1"/>
  <c r="BZ63" i="1"/>
  <c r="BY63" i="1"/>
  <c r="BN63" i="1"/>
  <c r="BM63" i="1"/>
  <c r="BL63" i="1"/>
  <c r="BC63" i="1"/>
  <c r="BB63" i="1"/>
  <c r="BA63" i="1"/>
  <c r="AQ63" i="1"/>
  <c r="AP63" i="1"/>
  <c r="AO63" i="1"/>
  <c r="AD63" i="1"/>
  <c r="AC63" i="1"/>
  <c r="AB63" i="1"/>
  <c r="O63" i="1"/>
  <c r="N63" i="1" s="1"/>
  <c r="M63" i="1"/>
  <c r="J63" i="1"/>
  <c r="I63" i="1"/>
  <c r="G63" i="1"/>
  <c r="H63" i="1" s="1"/>
  <c r="CL62" i="1"/>
  <c r="CK62" i="1"/>
  <c r="CJ62" i="1"/>
  <c r="CA62" i="1"/>
  <c r="BZ62" i="1"/>
  <c r="BY62" i="1"/>
  <c r="BN62" i="1"/>
  <c r="BM62" i="1"/>
  <c r="BL62" i="1"/>
  <c r="BC62" i="1"/>
  <c r="BB62" i="1"/>
  <c r="BA62" i="1"/>
  <c r="BD62" i="1" s="1"/>
  <c r="AQ62" i="1"/>
  <c r="AP62" i="1"/>
  <c r="AO62" i="1"/>
  <c r="AD62" i="1"/>
  <c r="M62" i="1" s="1"/>
  <c r="AC62" i="1"/>
  <c r="AB62" i="1"/>
  <c r="O62" i="1"/>
  <c r="N62" i="1"/>
  <c r="J62" i="1"/>
  <c r="I62" i="1"/>
  <c r="CA61" i="1"/>
  <c r="BZ61" i="1"/>
  <c r="BY61" i="1"/>
  <c r="BN61" i="1"/>
  <c r="BM61" i="1"/>
  <c r="BO61" i="1" s="1"/>
  <c r="BL61" i="1"/>
  <c r="BC61" i="1"/>
  <c r="BB61" i="1"/>
  <c r="BA61" i="1"/>
  <c r="L61" i="1" s="1"/>
  <c r="AQ61" i="1"/>
  <c r="AP61" i="1"/>
  <c r="AO61" i="1"/>
  <c r="AD61" i="1"/>
  <c r="AC61" i="1"/>
  <c r="AB61" i="1"/>
  <c r="O61" i="1"/>
  <c r="N61" i="1" s="1"/>
  <c r="M61" i="1"/>
  <c r="J61" i="1"/>
  <c r="I61" i="1"/>
  <c r="G61" i="1"/>
  <c r="H61" i="1" s="1"/>
  <c r="CA60" i="1"/>
  <c r="BZ60" i="1"/>
  <c r="BY60" i="1"/>
  <c r="BN60" i="1"/>
  <c r="BM60" i="1"/>
  <c r="BL60" i="1"/>
  <c r="BC60" i="1"/>
  <c r="BB60" i="1"/>
  <c r="BA60" i="1"/>
  <c r="AQ60" i="1"/>
  <c r="AP60" i="1"/>
  <c r="AO60" i="1"/>
  <c r="AR60" i="1" s="1"/>
  <c r="AD60" i="1"/>
  <c r="AC60" i="1"/>
  <c r="AB60" i="1"/>
  <c r="O60" i="1"/>
  <c r="N60" i="1" s="1"/>
  <c r="J60" i="1"/>
  <c r="I60" i="1"/>
  <c r="CA59" i="1"/>
  <c r="BZ59" i="1"/>
  <c r="BY59" i="1"/>
  <c r="BN59" i="1"/>
  <c r="M59" i="1" s="1"/>
  <c r="BM59" i="1"/>
  <c r="BL59" i="1"/>
  <c r="BC59" i="1"/>
  <c r="BB59" i="1"/>
  <c r="BD59" i="1" s="1"/>
  <c r="BA59" i="1"/>
  <c r="AQ59" i="1"/>
  <c r="AP59" i="1"/>
  <c r="AO59" i="1"/>
  <c r="AD59" i="1"/>
  <c r="AC59" i="1"/>
  <c r="AB59" i="1"/>
  <c r="O59" i="1"/>
  <c r="N59" i="1" s="1"/>
  <c r="J59" i="1"/>
  <c r="I59" i="1"/>
  <c r="G59" i="1"/>
  <c r="H59" i="1" s="1"/>
  <c r="CA58" i="1"/>
  <c r="BZ58" i="1"/>
  <c r="BY58" i="1"/>
  <c r="CB58" i="1" s="1"/>
  <c r="BN58" i="1"/>
  <c r="BM58" i="1"/>
  <c r="BL58" i="1"/>
  <c r="BC58" i="1"/>
  <c r="BB58" i="1"/>
  <c r="BA58" i="1"/>
  <c r="AQ58" i="1"/>
  <c r="AP58" i="1"/>
  <c r="AO58" i="1"/>
  <c r="AR58" i="1" s="1"/>
  <c r="AD58" i="1"/>
  <c r="AC58" i="1"/>
  <c r="AB58" i="1"/>
  <c r="O58" i="1"/>
  <c r="N58" i="1" s="1"/>
  <c r="J58" i="1"/>
  <c r="G58" i="1" s="1"/>
  <c r="H58" i="1" s="1"/>
  <c r="I58" i="1"/>
  <c r="CA57" i="1"/>
  <c r="BZ57" i="1"/>
  <c r="BY57" i="1"/>
  <c r="BN57" i="1"/>
  <c r="BM57" i="1"/>
  <c r="BL57" i="1"/>
  <c r="BC57" i="1"/>
  <c r="BB57" i="1"/>
  <c r="BA57" i="1"/>
  <c r="AQ57" i="1"/>
  <c r="M57" i="1" s="1"/>
  <c r="AP57" i="1"/>
  <c r="AR57" i="1" s="1"/>
  <c r="AO57" i="1"/>
  <c r="AD57" i="1"/>
  <c r="AC57" i="1"/>
  <c r="AB57" i="1"/>
  <c r="L57" i="1" s="1"/>
  <c r="O57" i="1"/>
  <c r="N57" i="1" s="1"/>
  <c r="J57" i="1"/>
  <c r="I57" i="1"/>
  <c r="G57" i="1" s="1"/>
  <c r="H57" i="1" s="1"/>
  <c r="CL56" i="1"/>
  <c r="CK56" i="1"/>
  <c r="CJ56" i="1"/>
  <c r="CM56" i="1" s="1"/>
  <c r="CA56" i="1"/>
  <c r="BZ56" i="1"/>
  <c r="BY56" i="1"/>
  <c r="CB56" i="1" s="1"/>
  <c r="BN56" i="1"/>
  <c r="BM56" i="1"/>
  <c r="BL56" i="1"/>
  <c r="BC56" i="1"/>
  <c r="BB56" i="1"/>
  <c r="BA56" i="1"/>
  <c r="AQ56" i="1"/>
  <c r="AP56" i="1"/>
  <c r="AO56" i="1"/>
  <c r="AR56" i="1" s="1"/>
  <c r="AD56" i="1"/>
  <c r="AC56" i="1"/>
  <c r="AB56" i="1"/>
  <c r="O56" i="1"/>
  <c r="N56" i="1" s="1"/>
  <c r="J56" i="1"/>
  <c r="G56" i="1" s="1"/>
  <c r="H56" i="1" s="1"/>
  <c r="I56" i="1"/>
  <c r="CA55" i="1"/>
  <c r="BZ55" i="1"/>
  <c r="BY55" i="1"/>
  <c r="BN55" i="1"/>
  <c r="BM55" i="1"/>
  <c r="BL55" i="1"/>
  <c r="BC55" i="1"/>
  <c r="BB55" i="1"/>
  <c r="BA55" i="1"/>
  <c r="AQ55" i="1"/>
  <c r="AP55" i="1"/>
  <c r="AR55" i="1" s="1"/>
  <c r="AO55" i="1"/>
  <c r="AD55" i="1"/>
  <c r="AC55" i="1"/>
  <c r="AB55" i="1"/>
  <c r="L55" i="1" s="1"/>
  <c r="O55" i="1"/>
  <c r="N55" i="1" s="1"/>
  <c r="J55" i="1"/>
  <c r="I55" i="1"/>
  <c r="G55" i="1" s="1"/>
  <c r="H55" i="1" s="1"/>
  <c r="J53" i="1"/>
  <c r="I53" i="1"/>
  <c r="G53" i="1" s="1"/>
  <c r="H53" i="1" s="1"/>
  <c r="CL52" i="1"/>
  <c r="CK52" i="1"/>
  <c r="CJ52" i="1"/>
  <c r="CM52" i="1" s="1"/>
  <c r="CA52" i="1"/>
  <c r="BZ52" i="1"/>
  <c r="BY52" i="1"/>
  <c r="BN52" i="1"/>
  <c r="BM52" i="1"/>
  <c r="BL52" i="1"/>
  <c r="BC52" i="1"/>
  <c r="BB52" i="1"/>
  <c r="BA52" i="1"/>
  <c r="AQ52" i="1"/>
  <c r="AP52" i="1"/>
  <c r="AO52" i="1"/>
  <c r="AR52" i="1" s="1"/>
  <c r="AD52" i="1"/>
  <c r="AC52" i="1"/>
  <c r="AB52" i="1"/>
  <c r="O52" i="1"/>
  <c r="N52" i="1" s="1"/>
  <c r="J52" i="1"/>
  <c r="I52" i="1"/>
  <c r="CA51" i="1"/>
  <c r="BZ51" i="1"/>
  <c r="BY51" i="1"/>
  <c r="BN51" i="1"/>
  <c r="M51" i="1" s="1"/>
  <c r="BM51" i="1"/>
  <c r="BL51" i="1"/>
  <c r="BC51" i="1"/>
  <c r="BB51" i="1"/>
  <c r="BD51" i="1" s="1"/>
  <c r="BA51" i="1"/>
  <c r="AQ51" i="1"/>
  <c r="AP51" i="1"/>
  <c r="AO51" i="1"/>
  <c r="AD51" i="1"/>
  <c r="AC51" i="1"/>
  <c r="AB51" i="1"/>
  <c r="O51" i="1"/>
  <c r="N51" i="1" s="1"/>
  <c r="J51" i="1"/>
  <c r="I51" i="1"/>
  <c r="G51" i="1"/>
  <c r="H51" i="1" s="1"/>
  <c r="CA50" i="1"/>
  <c r="BZ50" i="1"/>
  <c r="BY50" i="1"/>
  <c r="CB50" i="1" s="1"/>
  <c r="BN50" i="1"/>
  <c r="BM50" i="1"/>
  <c r="BL50" i="1"/>
  <c r="BC50" i="1"/>
  <c r="BB50" i="1"/>
  <c r="BA50" i="1"/>
  <c r="AQ50" i="1"/>
  <c r="AP50" i="1"/>
  <c r="AO50" i="1"/>
  <c r="AR50" i="1" s="1"/>
  <c r="AD50" i="1"/>
  <c r="AC50" i="1"/>
  <c r="AB50" i="1"/>
  <c r="O50" i="1"/>
  <c r="N50" i="1" s="1"/>
  <c r="J50" i="1"/>
  <c r="G50" i="1" s="1"/>
  <c r="H50" i="1" s="1"/>
  <c r="I50" i="1"/>
  <c r="CA49" i="1"/>
  <c r="BZ49" i="1"/>
  <c r="BY49" i="1"/>
  <c r="BN49" i="1"/>
  <c r="BM49" i="1"/>
  <c r="BL49" i="1"/>
  <c r="BC49" i="1"/>
  <c r="BB49" i="1"/>
  <c r="BA49" i="1"/>
  <c r="AQ49" i="1"/>
  <c r="M49" i="1" s="1"/>
  <c r="AP49" i="1"/>
  <c r="AR49" i="1" s="1"/>
  <c r="AO49" i="1"/>
  <c r="AD49" i="1"/>
  <c r="AC49" i="1"/>
  <c r="AB49" i="1"/>
  <c r="L49" i="1" s="1"/>
  <c r="O49" i="1"/>
  <c r="N49" i="1" s="1"/>
  <c r="J49" i="1"/>
  <c r="I49" i="1"/>
  <c r="G49" i="1" s="1"/>
  <c r="H49" i="1" s="1"/>
  <c r="CA48" i="1"/>
  <c r="BZ48" i="1"/>
  <c r="BY48" i="1"/>
  <c r="CB48" i="1" s="1"/>
  <c r="BN48" i="1"/>
  <c r="BM48" i="1"/>
  <c r="BL48" i="1"/>
  <c r="BO48" i="1" s="1"/>
  <c r="BC48" i="1"/>
  <c r="BB48" i="1"/>
  <c r="BA48" i="1"/>
  <c r="AQ48" i="1"/>
  <c r="AP48" i="1"/>
  <c r="AO48" i="1"/>
  <c r="AD48" i="1"/>
  <c r="AC48" i="1"/>
  <c r="AB48" i="1"/>
  <c r="AE48" i="1" s="1"/>
  <c r="O48" i="1"/>
  <c r="N48" i="1"/>
  <c r="J48" i="1"/>
  <c r="G48" i="1" s="1"/>
  <c r="H48" i="1" s="1"/>
  <c r="I48" i="1"/>
  <c r="CA47" i="1"/>
  <c r="BZ47" i="1"/>
  <c r="BY47" i="1"/>
  <c r="BN47" i="1"/>
  <c r="BM47" i="1"/>
  <c r="BL47" i="1"/>
  <c r="BC47" i="1"/>
  <c r="BB47" i="1"/>
  <c r="BA47" i="1"/>
  <c r="AQ47" i="1"/>
  <c r="AP47" i="1"/>
  <c r="AR47" i="1" s="1"/>
  <c r="AO47" i="1"/>
  <c r="AD47" i="1"/>
  <c r="AC47" i="1"/>
  <c r="AB47" i="1"/>
  <c r="L47" i="1" s="1"/>
  <c r="O47" i="1"/>
  <c r="N47" i="1" s="1"/>
  <c r="J47" i="1"/>
  <c r="G47" i="1" s="1"/>
  <c r="H47" i="1" s="1"/>
  <c r="I47" i="1"/>
  <c r="CL46" i="1"/>
  <c r="CK46" i="1"/>
  <c r="CJ46" i="1"/>
  <c r="CA46" i="1"/>
  <c r="BZ46" i="1"/>
  <c r="BY46" i="1"/>
  <c r="BN46" i="1"/>
  <c r="BM46" i="1"/>
  <c r="BL46" i="1"/>
  <c r="BO46" i="1" s="1"/>
  <c r="BC46" i="1"/>
  <c r="BB46" i="1"/>
  <c r="BA46" i="1"/>
  <c r="AQ46" i="1"/>
  <c r="AP46" i="1"/>
  <c r="AO46" i="1"/>
  <c r="AD46" i="1"/>
  <c r="AC46" i="1"/>
  <c r="AB46" i="1"/>
  <c r="O46" i="1"/>
  <c r="N46" i="1" s="1"/>
  <c r="J46" i="1"/>
  <c r="G46" i="1" s="1"/>
  <c r="H46" i="1" s="1"/>
  <c r="I46" i="1"/>
  <c r="CA45" i="1"/>
  <c r="BZ45" i="1"/>
  <c r="BY45" i="1"/>
  <c r="BN45" i="1"/>
  <c r="BM45" i="1"/>
  <c r="BL45" i="1"/>
  <c r="BC45" i="1"/>
  <c r="BB45" i="1"/>
  <c r="BA45" i="1"/>
  <c r="AQ45" i="1"/>
  <c r="AP45" i="1"/>
  <c r="AR45" i="1" s="1"/>
  <c r="AO45" i="1"/>
  <c r="AD45" i="1"/>
  <c r="AC45" i="1"/>
  <c r="AB45" i="1"/>
  <c r="L45" i="1" s="1"/>
  <c r="O45" i="1"/>
  <c r="N45" i="1" s="1"/>
  <c r="J45" i="1"/>
  <c r="I45" i="1"/>
  <c r="G45" i="1" s="1"/>
  <c r="H45" i="1" s="1"/>
  <c r="CL44" i="1"/>
  <c r="CK44" i="1"/>
  <c r="CJ44" i="1"/>
  <c r="CA44" i="1"/>
  <c r="BZ44" i="1"/>
  <c r="BY44" i="1"/>
  <c r="BN44" i="1"/>
  <c r="BM44" i="1"/>
  <c r="BL44" i="1"/>
  <c r="BO44" i="1" s="1"/>
  <c r="BC44" i="1"/>
  <c r="BB44" i="1"/>
  <c r="BA44" i="1"/>
  <c r="AQ44" i="1"/>
  <c r="AP44" i="1"/>
  <c r="AO44" i="1"/>
  <c r="AD44" i="1"/>
  <c r="AC44" i="1"/>
  <c r="AB44" i="1"/>
  <c r="O44" i="1"/>
  <c r="N44" i="1" s="1"/>
  <c r="L44" i="1"/>
  <c r="J44" i="1"/>
  <c r="G44" i="1" s="1"/>
  <c r="H44" i="1" s="1"/>
  <c r="I44" i="1"/>
  <c r="CL43" i="1"/>
  <c r="CK43" i="1"/>
  <c r="CM43" i="1" s="1"/>
  <c r="CJ43" i="1"/>
  <c r="CA43" i="1"/>
  <c r="BZ43" i="1"/>
  <c r="BY43" i="1"/>
  <c r="BN43" i="1"/>
  <c r="BM43" i="1"/>
  <c r="BL43" i="1"/>
  <c r="BC43" i="1"/>
  <c r="M43" i="1" s="1"/>
  <c r="BB43" i="1"/>
  <c r="BA43" i="1"/>
  <c r="AQ43" i="1"/>
  <c r="AP43" i="1"/>
  <c r="AR43" i="1" s="1"/>
  <c r="AO43" i="1"/>
  <c r="AD43" i="1"/>
  <c r="AC43" i="1"/>
  <c r="AB43" i="1"/>
  <c r="L43" i="1" s="1"/>
  <c r="O43" i="1"/>
  <c r="N43" i="1" s="1"/>
  <c r="J43" i="1"/>
  <c r="I43" i="1"/>
  <c r="G43" i="1" s="1"/>
  <c r="H43" i="1" s="1"/>
  <c r="CL42" i="1"/>
  <c r="CK42" i="1"/>
  <c r="CJ42" i="1"/>
  <c r="CA42" i="1"/>
  <c r="BZ42" i="1"/>
  <c r="BY42" i="1"/>
  <c r="CB42" i="1" s="1"/>
  <c r="BN42" i="1"/>
  <c r="BM42" i="1"/>
  <c r="BL42" i="1"/>
  <c r="BC42" i="1"/>
  <c r="BB42" i="1"/>
  <c r="BA42" i="1"/>
  <c r="AQ42" i="1"/>
  <c r="AP42" i="1"/>
  <c r="AO42" i="1"/>
  <c r="AD42" i="1"/>
  <c r="AC42" i="1"/>
  <c r="AB42" i="1"/>
  <c r="O42" i="1"/>
  <c r="N42" i="1" s="1"/>
  <c r="J42" i="1"/>
  <c r="I42" i="1"/>
  <c r="CA41" i="1"/>
  <c r="BZ41" i="1"/>
  <c r="BY41" i="1"/>
  <c r="BN41" i="1"/>
  <c r="BM41" i="1"/>
  <c r="BL41" i="1"/>
  <c r="BC41" i="1"/>
  <c r="BB41" i="1"/>
  <c r="BD41" i="1" s="1"/>
  <c r="BA41" i="1"/>
  <c r="AQ41" i="1"/>
  <c r="AP41" i="1"/>
  <c r="AO41" i="1"/>
  <c r="AD41" i="1"/>
  <c r="AC41" i="1"/>
  <c r="AB41" i="1"/>
  <c r="O41" i="1"/>
  <c r="N41" i="1" s="1"/>
  <c r="J41" i="1"/>
  <c r="I41" i="1"/>
  <c r="CA40" i="1"/>
  <c r="BZ40" i="1"/>
  <c r="BY40" i="1"/>
  <c r="BN40" i="1"/>
  <c r="BM40" i="1"/>
  <c r="BL40" i="1"/>
  <c r="BO40" i="1" s="1"/>
  <c r="BC40" i="1"/>
  <c r="BB40" i="1"/>
  <c r="BA40" i="1"/>
  <c r="AQ40" i="1"/>
  <c r="AP40" i="1"/>
  <c r="AO40" i="1"/>
  <c r="AD40" i="1"/>
  <c r="AC40" i="1"/>
  <c r="AB40" i="1"/>
  <c r="O40" i="1"/>
  <c r="N40" i="1" s="1"/>
  <c r="J40" i="1"/>
  <c r="G40" i="1" s="1"/>
  <c r="H40" i="1" s="1"/>
  <c r="I40" i="1"/>
  <c r="CA39" i="1"/>
  <c r="BZ39" i="1"/>
  <c r="BY39" i="1"/>
  <c r="BN39" i="1"/>
  <c r="BM39" i="1"/>
  <c r="BL39" i="1"/>
  <c r="BC39" i="1"/>
  <c r="BB39" i="1"/>
  <c r="BA39" i="1"/>
  <c r="AQ39" i="1"/>
  <c r="AP39" i="1"/>
  <c r="AR39" i="1" s="1"/>
  <c r="AO39" i="1"/>
  <c r="AD39" i="1"/>
  <c r="AC39" i="1"/>
  <c r="AB39" i="1"/>
  <c r="L39" i="1" s="1"/>
  <c r="O39" i="1"/>
  <c r="N39" i="1" s="1"/>
  <c r="J39" i="1"/>
  <c r="I39" i="1"/>
  <c r="G39" i="1" s="1"/>
  <c r="H39" i="1" s="1"/>
  <c r="CA38" i="1"/>
  <c r="BZ38" i="1"/>
  <c r="BY38" i="1"/>
  <c r="CB38" i="1" s="1"/>
  <c r="BN38" i="1"/>
  <c r="BM38" i="1"/>
  <c r="BL38" i="1"/>
  <c r="BC38" i="1"/>
  <c r="BB38" i="1"/>
  <c r="BA38" i="1"/>
  <c r="AQ38" i="1"/>
  <c r="AP38" i="1"/>
  <c r="AO38" i="1"/>
  <c r="AD38" i="1"/>
  <c r="AC38" i="1"/>
  <c r="AB38" i="1"/>
  <c r="AE38" i="1" s="1"/>
  <c r="O38" i="1"/>
  <c r="N38" i="1"/>
  <c r="J38" i="1"/>
  <c r="I38" i="1"/>
  <c r="CL37" i="1"/>
  <c r="CK37" i="1"/>
  <c r="CJ37" i="1"/>
  <c r="CA37" i="1"/>
  <c r="BZ37" i="1"/>
  <c r="CB37" i="1" s="1"/>
  <c r="BY37" i="1"/>
  <c r="BN37" i="1"/>
  <c r="BM37" i="1"/>
  <c r="BL37" i="1"/>
  <c r="L37" i="1" s="1"/>
  <c r="K37" i="1" s="1"/>
  <c r="BC37" i="1"/>
  <c r="BB37" i="1"/>
  <c r="BA37" i="1"/>
  <c r="AQ37" i="1"/>
  <c r="M37" i="1" s="1"/>
  <c r="AP37" i="1"/>
  <c r="AO37" i="1"/>
  <c r="AD37" i="1"/>
  <c r="AC37" i="1"/>
  <c r="AE37" i="1" s="1"/>
  <c r="AB37" i="1"/>
  <c r="O37" i="1"/>
  <c r="N37" i="1" s="1"/>
  <c r="J37" i="1"/>
  <c r="I37" i="1"/>
  <c r="CA36" i="1"/>
  <c r="BZ36" i="1"/>
  <c r="BY36" i="1"/>
  <c r="BN36" i="1"/>
  <c r="BM36" i="1"/>
  <c r="BL36" i="1"/>
  <c r="BO36" i="1" s="1"/>
  <c r="BC36" i="1"/>
  <c r="BB36" i="1"/>
  <c r="BA36" i="1"/>
  <c r="BD36" i="1" s="1"/>
  <c r="AQ36" i="1"/>
  <c r="AP36" i="1"/>
  <c r="AO36" i="1"/>
  <c r="AD36" i="1"/>
  <c r="AC36" i="1"/>
  <c r="AB36" i="1"/>
  <c r="O36" i="1"/>
  <c r="N36" i="1"/>
  <c r="J36" i="1"/>
  <c r="I36" i="1"/>
  <c r="CA35" i="1"/>
  <c r="BZ35" i="1"/>
  <c r="BY35" i="1"/>
  <c r="BN35" i="1"/>
  <c r="BM35" i="1"/>
  <c r="BL35" i="1"/>
  <c r="BC35" i="1"/>
  <c r="BB35" i="1"/>
  <c r="BA35" i="1"/>
  <c r="AQ35" i="1"/>
  <c r="M35" i="1" s="1"/>
  <c r="AP35" i="1"/>
  <c r="AR35" i="1" s="1"/>
  <c r="AO35" i="1"/>
  <c r="AD35" i="1"/>
  <c r="AC35" i="1"/>
  <c r="AB35" i="1"/>
  <c r="L35" i="1" s="1"/>
  <c r="K35" i="1" s="1"/>
  <c r="O35" i="1"/>
  <c r="N35" i="1" s="1"/>
  <c r="J35" i="1"/>
  <c r="I35" i="1"/>
  <c r="CA34" i="1"/>
  <c r="BZ34" i="1"/>
  <c r="BY34" i="1"/>
  <c r="BN34" i="1"/>
  <c r="BM34" i="1"/>
  <c r="BL34" i="1"/>
  <c r="BO34" i="1" s="1"/>
  <c r="BC34" i="1"/>
  <c r="BB34" i="1"/>
  <c r="BA34" i="1"/>
  <c r="BD34" i="1" s="1"/>
  <c r="AQ34" i="1"/>
  <c r="AP34" i="1"/>
  <c r="AO34" i="1"/>
  <c r="AD34" i="1"/>
  <c r="AC34" i="1"/>
  <c r="AB34" i="1"/>
  <c r="O34" i="1"/>
  <c r="N34" i="1"/>
  <c r="J34" i="1"/>
  <c r="G34" i="1" s="1"/>
  <c r="I34" i="1"/>
  <c r="CL33" i="1"/>
  <c r="CK33" i="1"/>
  <c r="CM33" i="1" s="1"/>
  <c r="CJ33" i="1"/>
  <c r="CA33" i="1"/>
  <c r="BZ33" i="1"/>
  <c r="BY33" i="1"/>
  <c r="BN33" i="1"/>
  <c r="BM33" i="1"/>
  <c r="BL33" i="1"/>
  <c r="BC33" i="1"/>
  <c r="BB33" i="1"/>
  <c r="BA33" i="1"/>
  <c r="AQ33" i="1"/>
  <c r="M33" i="1" s="1"/>
  <c r="AP33" i="1"/>
  <c r="AR33" i="1" s="1"/>
  <c r="AO33" i="1"/>
  <c r="AD33" i="1"/>
  <c r="AC33" i="1"/>
  <c r="AB33" i="1"/>
  <c r="L33" i="1" s="1"/>
  <c r="K33" i="1" s="1"/>
  <c r="O33" i="1"/>
  <c r="N33" i="1" s="1"/>
  <c r="J33" i="1"/>
  <c r="I33" i="1"/>
  <c r="G33" i="1"/>
  <c r="H33" i="1" s="1"/>
  <c r="CA32" i="1"/>
  <c r="BZ32" i="1"/>
  <c r="BY32" i="1"/>
  <c r="BN32" i="1"/>
  <c r="BM32" i="1"/>
  <c r="BL32" i="1"/>
  <c r="BC32" i="1"/>
  <c r="BB32" i="1"/>
  <c r="BA32" i="1"/>
  <c r="BD32" i="1" s="1"/>
  <c r="AQ32" i="1"/>
  <c r="AP32" i="1"/>
  <c r="AO32" i="1"/>
  <c r="AR32" i="1" s="1"/>
  <c r="AD32" i="1"/>
  <c r="M32" i="1" s="1"/>
  <c r="AC32" i="1"/>
  <c r="AB32" i="1"/>
  <c r="O32" i="1"/>
  <c r="N32" i="1"/>
  <c r="J32" i="1"/>
  <c r="I32" i="1"/>
  <c r="CA31" i="1"/>
  <c r="BZ31" i="1"/>
  <c r="BY31" i="1"/>
  <c r="BN31" i="1"/>
  <c r="BM31" i="1"/>
  <c r="BO31" i="1" s="1"/>
  <c r="BL31" i="1"/>
  <c r="BC31" i="1"/>
  <c r="BB31" i="1"/>
  <c r="BA31" i="1"/>
  <c r="AQ31" i="1"/>
  <c r="AP31" i="1"/>
  <c r="AO31" i="1"/>
  <c r="L31" i="1" s="1"/>
  <c r="AD31" i="1"/>
  <c r="M31" i="1" s="1"/>
  <c r="AC31" i="1"/>
  <c r="AB31" i="1"/>
  <c r="O31" i="1"/>
  <c r="N31" i="1" s="1"/>
  <c r="J31" i="1"/>
  <c r="I31" i="1"/>
  <c r="G31" i="1"/>
  <c r="H31" i="1" s="1"/>
  <c r="CL30" i="1"/>
  <c r="CK30" i="1"/>
  <c r="CJ30" i="1"/>
  <c r="CM30" i="1" s="1"/>
  <c r="CA30" i="1"/>
  <c r="BZ30" i="1"/>
  <c r="BY30" i="1"/>
  <c r="BN30" i="1"/>
  <c r="BM30" i="1"/>
  <c r="BL30" i="1"/>
  <c r="BC30" i="1"/>
  <c r="BB30" i="1"/>
  <c r="BA30" i="1"/>
  <c r="BD30" i="1" s="1"/>
  <c r="AQ30" i="1"/>
  <c r="AP30" i="1"/>
  <c r="AO30" i="1"/>
  <c r="AR30" i="1" s="1"/>
  <c r="AD30" i="1"/>
  <c r="M30" i="1" s="1"/>
  <c r="AC30" i="1"/>
  <c r="AB30" i="1"/>
  <c r="O30" i="1"/>
  <c r="N30" i="1"/>
  <c r="J30" i="1"/>
  <c r="I30" i="1"/>
  <c r="CL29" i="1"/>
  <c r="CK29" i="1"/>
  <c r="CJ29" i="1"/>
  <c r="CA29" i="1"/>
  <c r="BZ29" i="1"/>
  <c r="CB29" i="1" s="1"/>
  <c r="BY29" i="1"/>
  <c r="BN29" i="1"/>
  <c r="BM29" i="1"/>
  <c r="BL29" i="1"/>
  <c r="BC29" i="1"/>
  <c r="BB29" i="1"/>
  <c r="BA29" i="1"/>
  <c r="AQ29" i="1"/>
  <c r="M29" i="1" s="1"/>
  <c r="AP29" i="1"/>
  <c r="AO29" i="1"/>
  <c r="AD29" i="1"/>
  <c r="AC29" i="1"/>
  <c r="AE29" i="1" s="1"/>
  <c r="AB29" i="1"/>
  <c r="O29" i="1"/>
  <c r="N29" i="1" s="1"/>
  <c r="L29" i="1"/>
  <c r="J29" i="1"/>
  <c r="I29" i="1"/>
  <c r="G29" i="1"/>
  <c r="H29" i="1" s="1"/>
  <c r="CL27" i="1"/>
  <c r="CK27" i="1"/>
  <c r="CJ27" i="1"/>
  <c r="CA27" i="1"/>
  <c r="BZ27" i="1"/>
  <c r="BY27" i="1"/>
  <c r="BN27" i="1"/>
  <c r="BM27" i="1"/>
  <c r="BL27" i="1"/>
  <c r="BO27" i="1" s="1"/>
  <c r="BC27" i="1"/>
  <c r="BB27" i="1"/>
  <c r="BA27" i="1"/>
  <c r="BD27" i="1" s="1"/>
  <c r="AQ27" i="1"/>
  <c r="AP27" i="1"/>
  <c r="AO27" i="1"/>
  <c r="AD27" i="1"/>
  <c r="AC27" i="1"/>
  <c r="AB27" i="1"/>
  <c r="O27" i="1"/>
  <c r="N27" i="1"/>
  <c r="L27" i="1"/>
  <c r="J27" i="1"/>
  <c r="G27" i="1" s="1"/>
  <c r="H27" i="1" s="1"/>
  <c r="I27" i="1"/>
  <c r="CL25" i="1"/>
  <c r="CK25" i="1"/>
  <c r="CM25" i="1" s="1"/>
  <c r="CJ25" i="1"/>
  <c r="CA25" i="1"/>
  <c r="BZ25" i="1"/>
  <c r="BY25" i="1"/>
  <c r="BN25" i="1"/>
  <c r="BM25" i="1"/>
  <c r="BL25" i="1"/>
  <c r="BC25" i="1"/>
  <c r="BB25" i="1"/>
  <c r="BA25" i="1"/>
  <c r="AQ25" i="1"/>
  <c r="M25" i="1" s="1"/>
  <c r="AP25" i="1"/>
  <c r="AR25" i="1" s="1"/>
  <c r="AO25" i="1"/>
  <c r="AD25" i="1"/>
  <c r="AC25" i="1"/>
  <c r="AB25" i="1"/>
  <c r="L25" i="1" s="1"/>
  <c r="O25" i="1"/>
  <c r="N25" i="1" s="1"/>
  <c r="J25" i="1"/>
  <c r="I25" i="1"/>
  <c r="G25" i="1" s="1"/>
  <c r="H25" i="1" s="1"/>
  <c r="CL24" i="1"/>
  <c r="CK24" i="1"/>
  <c r="CJ24" i="1"/>
  <c r="CA24" i="1"/>
  <c r="BZ24" i="1"/>
  <c r="BY24" i="1"/>
  <c r="CB24" i="1" s="1"/>
  <c r="BN24" i="1"/>
  <c r="BM24" i="1"/>
  <c r="BL24" i="1"/>
  <c r="BO24" i="1" s="1"/>
  <c r="BC24" i="1"/>
  <c r="BB24" i="1"/>
  <c r="BA24" i="1"/>
  <c r="AQ24" i="1"/>
  <c r="AP24" i="1"/>
  <c r="AO24" i="1"/>
  <c r="AD24" i="1"/>
  <c r="AC24" i="1"/>
  <c r="AB24" i="1"/>
  <c r="AE24" i="1" s="1"/>
  <c r="O24" i="1"/>
  <c r="N24" i="1" s="1"/>
  <c r="J24" i="1"/>
  <c r="G24" i="1" s="1"/>
  <c r="H24" i="1" s="1"/>
  <c r="I24" i="1"/>
  <c r="CA23" i="1"/>
  <c r="BZ23" i="1"/>
  <c r="BY23" i="1"/>
  <c r="BN23" i="1"/>
  <c r="BM23" i="1"/>
  <c r="BL23" i="1"/>
  <c r="BC23" i="1"/>
  <c r="BB23" i="1"/>
  <c r="BA23" i="1"/>
  <c r="AQ23" i="1"/>
  <c r="M23" i="1" s="1"/>
  <c r="AP23" i="1"/>
  <c r="AR23" i="1" s="1"/>
  <c r="AO23" i="1"/>
  <c r="AD23" i="1"/>
  <c r="AC23" i="1"/>
  <c r="AB23" i="1"/>
  <c r="L23" i="1" s="1"/>
  <c r="O23" i="1"/>
  <c r="N23" i="1" s="1"/>
  <c r="J23" i="1"/>
  <c r="I23" i="1"/>
  <c r="G23" i="1" s="1"/>
  <c r="H23" i="1" s="1"/>
  <c r="CL22" i="1"/>
  <c r="CK22" i="1"/>
  <c r="CJ22" i="1"/>
  <c r="CA22" i="1"/>
  <c r="BZ22" i="1"/>
  <c r="BY22" i="1"/>
  <c r="CB22" i="1" s="1"/>
  <c r="BN22" i="1"/>
  <c r="BM22" i="1"/>
  <c r="BL22" i="1"/>
  <c r="BO22" i="1" s="1"/>
  <c r="BC22" i="1"/>
  <c r="BB22" i="1"/>
  <c r="BA22" i="1"/>
  <c r="AQ22" i="1"/>
  <c r="AP22" i="1"/>
  <c r="AO22" i="1"/>
  <c r="AD22" i="1"/>
  <c r="AC22" i="1"/>
  <c r="AB22" i="1"/>
  <c r="AE22" i="1" s="1"/>
  <c r="O22" i="1"/>
  <c r="N22" i="1" s="1"/>
  <c r="J22" i="1"/>
  <c r="G22" i="1" s="1"/>
  <c r="H22" i="1" s="1"/>
  <c r="I22" i="1"/>
  <c r="CA21" i="1"/>
  <c r="BZ21" i="1"/>
  <c r="BY21" i="1"/>
  <c r="BN21" i="1"/>
  <c r="BM21" i="1"/>
  <c r="BL21" i="1"/>
  <c r="BC21" i="1"/>
  <c r="BB21" i="1"/>
  <c r="BA21" i="1"/>
  <c r="AQ21" i="1"/>
  <c r="M21" i="1" s="1"/>
  <c r="AP21" i="1"/>
  <c r="AR21" i="1" s="1"/>
  <c r="AO21" i="1"/>
  <c r="AD21" i="1"/>
  <c r="AC21" i="1"/>
  <c r="AB21" i="1"/>
  <c r="L21" i="1" s="1"/>
  <c r="O21" i="1"/>
  <c r="N21" i="1" s="1"/>
  <c r="J21" i="1"/>
  <c r="I21" i="1"/>
  <c r="G21" i="1" s="1"/>
  <c r="H21" i="1" s="1"/>
  <c r="CA20" i="1"/>
  <c r="BZ20" i="1"/>
  <c r="BY20" i="1"/>
  <c r="BN20" i="1"/>
  <c r="BM20" i="1"/>
  <c r="BL20" i="1"/>
  <c r="BO20" i="1" s="1"/>
  <c r="BC20" i="1"/>
  <c r="BB20" i="1"/>
  <c r="BA20" i="1"/>
  <c r="BD20" i="1" s="1"/>
  <c r="AQ20" i="1"/>
  <c r="AP20" i="1"/>
  <c r="AO20" i="1"/>
  <c r="AD20" i="1"/>
  <c r="AC20" i="1"/>
  <c r="AB20" i="1"/>
  <c r="O20" i="1"/>
  <c r="N20" i="1"/>
  <c r="L20" i="1"/>
  <c r="J20" i="1"/>
  <c r="G20" i="1" s="1"/>
  <c r="H20" i="1" s="1"/>
  <c r="I20" i="1"/>
  <c r="BN18" i="1"/>
  <c r="BM18" i="1"/>
  <c r="BO18" i="1" s="1"/>
  <c r="BL18" i="1"/>
  <c r="J18" i="1"/>
  <c r="I18" i="1"/>
  <c r="CA17" i="1"/>
  <c r="BZ17" i="1"/>
  <c r="BY17" i="1"/>
  <c r="BN17" i="1"/>
  <c r="BM17" i="1"/>
  <c r="BO17" i="1" s="1"/>
  <c r="BL17" i="1"/>
  <c r="BC17" i="1"/>
  <c r="BB17" i="1"/>
  <c r="BA17" i="1"/>
  <c r="AQ17" i="1"/>
  <c r="AP17" i="1"/>
  <c r="AO17" i="1"/>
  <c r="L17" i="1" s="1"/>
  <c r="AD17" i="1"/>
  <c r="AC17" i="1"/>
  <c r="AB17" i="1"/>
  <c r="O17" i="1"/>
  <c r="N17" i="1" s="1"/>
  <c r="M17" i="1"/>
  <c r="J17" i="1"/>
  <c r="I17" i="1"/>
  <c r="G17" i="1"/>
  <c r="H17" i="1" s="1"/>
  <c r="CA16" i="1"/>
  <c r="BZ16" i="1"/>
  <c r="BY16" i="1"/>
  <c r="CB16" i="1" s="1"/>
  <c r="BN16" i="1"/>
  <c r="BM16" i="1"/>
  <c r="BL16" i="1"/>
  <c r="BC16" i="1"/>
  <c r="BB16" i="1"/>
  <c r="BA16" i="1"/>
  <c r="AQ16" i="1"/>
  <c r="AP16" i="1"/>
  <c r="AO16" i="1"/>
  <c r="AR16" i="1" s="1"/>
  <c r="AD16" i="1"/>
  <c r="AC16" i="1"/>
  <c r="AB16" i="1"/>
  <c r="AE16" i="1" s="1"/>
  <c r="O16" i="1"/>
  <c r="N16" i="1" s="1"/>
  <c r="J16" i="1"/>
  <c r="I16" i="1"/>
  <c r="CA15" i="1"/>
  <c r="BZ15" i="1"/>
  <c r="BY15" i="1"/>
  <c r="BN15" i="1"/>
  <c r="BM15" i="1"/>
  <c r="BL15" i="1"/>
  <c r="BC15" i="1"/>
  <c r="M15" i="1" s="1"/>
  <c r="BB15" i="1"/>
  <c r="BD15" i="1" s="1"/>
  <c r="BA15" i="1"/>
  <c r="AQ15" i="1"/>
  <c r="AP15" i="1"/>
  <c r="AO15" i="1"/>
  <c r="AD15" i="1"/>
  <c r="AC15" i="1"/>
  <c r="AB15" i="1"/>
  <c r="L15" i="1" s="1"/>
  <c r="O15" i="1"/>
  <c r="N15" i="1" s="1"/>
  <c r="J15" i="1"/>
  <c r="I15" i="1"/>
  <c r="G15" i="1" s="1"/>
  <c r="H15" i="1" s="1"/>
  <c r="CA14" i="1"/>
  <c r="BZ14" i="1"/>
  <c r="BY14" i="1"/>
  <c r="CB14" i="1" s="1"/>
  <c r="BN14" i="1"/>
  <c r="BM14" i="1"/>
  <c r="BL14" i="1"/>
  <c r="BO14" i="1" s="1"/>
  <c r="BC14" i="1"/>
  <c r="BB14" i="1"/>
  <c r="BA14" i="1"/>
  <c r="AQ14" i="1"/>
  <c r="AP14" i="1"/>
  <c r="AO14" i="1"/>
  <c r="AD14" i="1"/>
  <c r="AC14" i="1"/>
  <c r="AB14" i="1"/>
  <c r="AE14" i="1" s="1"/>
  <c r="O14" i="1"/>
  <c r="N14" i="1" s="1"/>
  <c r="J14" i="1"/>
  <c r="G14" i="1" s="1"/>
  <c r="H14" i="1" s="1"/>
  <c r="I14" i="1"/>
  <c r="CL13" i="1"/>
  <c r="CK13" i="1"/>
  <c r="CJ13" i="1"/>
  <c r="CA13" i="1"/>
  <c r="BZ13" i="1"/>
  <c r="BY13" i="1"/>
  <c r="BN13" i="1"/>
  <c r="BM13" i="1"/>
  <c r="BL13" i="1"/>
  <c r="BC13" i="1"/>
  <c r="M13" i="1" s="1"/>
  <c r="BB13" i="1"/>
  <c r="BD13" i="1" s="1"/>
  <c r="BA13" i="1"/>
  <c r="AQ13" i="1"/>
  <c r="AP13" i="1"/>
  <c r="AO13" i="1"/>
  <c r="AD13" i="1"/>
  <c r="AC13" i="1"/>
  <c r="AB13" i="1"/>
  <c r="L13" i="1" s="1"/>
  <c r="O13" i="1"/>
  <c r="N13" i="1" s="1"/>
  <c r="J13" i="1"/>
  <c r="I13" i="1"/>
  <c r="G13" i="1" s="1"/>
  <c r="CA12" i="1"/>
  <c r="BZ12" i="1"/>
  <c r="BY12" i="1"/>
  <c r="CB12" i="1" s="1"/>
  <c r="BN12" i="1"/>
  <c r="BM12" i="1"/>
  <c r="BL12" i="1"/>
  <c r="BO12" i="1" s="1"/>
  <c r="BC12" i="1"/>
  <c r="BB12" i="1"/>
  <c r="BA12" i="1"/>
  <c r="AQ12" i="1"/>
  <c r="AP12" i="1"/>
  <c r="AO12" i="1"/>
  <c r="AD12" i="1"/>
  <c r="AC12" i="1"/>
  <c r="AB12" i="1"/>
  <c r="AE12" i="1" s="1"/>
  <c r="O12" i="1"/>
  <c r="N12" i="1" s="1"/>
  <c r="J12" i="1"/>
  <c r="G12" i="1" s="1"/>
  <c r="H12" i="1" s="1"/>
  <c r="I12" i="1"/>
  <c r="CA11" i="1"/>
  <c r="BZ11" i="1"/>
  <c r="BY11" i="1"/>
  <c r="BN11" i="1"/>
  <c r="BM11" i="1"/>
  <c r="BL11" i="1"/>
  <c r="BC11" i="1"/>
  <c r="BB11" i="1"/>
  <c r="BA11" i="1"/>
  <c r="AQ11" i="1"/>
  <c r="M11" i="1" s="1"/>
  <c r="AP11" i="1"/>
  <c r="AR11" i="1" s="1"/>
  <c r="AO11" i="1"/>
  <c r="AD11" i="1"/>
  <c r="AC11" i="1"/>
  <c r="AB11" i="1"/>
  <c r="L11" i="1" s="1"/>
  <c r="O11" i="1"/>
  <c r="N11" i="1" s="1"/>
  <c r="J11" i="1"/>
  <c r="I11" i="1"/>
  <c r="G11" i="1" s="1"/>
  <c r="H11" i="1" s="1"/>
  <c r="CA10" i="1"/>
  <c r="BZ10" i="1"/>
  <c r="BY10" i="1"/>
  <c r="BN10" i="1"/>
  <c r="BM10" i="1"/>
  <c r="BL10" i="1"/>
  <c r="BO10" i="1" s="1"/>
  <c r="BC10" i="1"/>
  <c r="BB10" i="1"/>
  <c r="BA10" i="1"/>
  <c r="BD10" i="1" s="1"/>
  <c r="AQ10" i="1"/>
  <c r="AP10" i="1"/>
  <c r="AO10" i="1"/>
  <c r="AD10" i="1"/>
  <c r="AC10" i="1"/>
  <c r="AB10" i="1"/>
  <c r="O10" i="1"/>
  <c r="N10" i="1"/>
  <c r="L10" i="1"/>
  <c r="J10" i="1"/>
  <c r="G10" i="1" s="1"/>
  <c r="H10" i="1" s="1"/>
  <c r="I10" i="1"/>
  <c r="CA9" i="1"/>
  <c r="BZ9" i="1"/>
  <c r="CB9" i="1" s="1"/>
  <c r="BY9" i="1"/>
  <c r="BN9" i="1"/>
  <c r="BM9" i="1"/>
  <c r="BL9" i="1"/>
  <c r="BC9" i="1"/>
  <c r="BB9" i="1"/>
  <c r="BA9" i="1"/>
  <c r="AQ9" i="1"/>
  <c r="AP9" i="1"/>
  <c r="AO9" i="1"/>
  <c r="AD9" i="1"/>
  <c r="M9" i="1" s="1"/>
  <c r="AC9" i="1"/>
  <c r="AE9" i="1" s="1"/>
  <c r="AB9" i="1"/>
  <c r="O9" i="1"/>
  <c r="N9" i="1" s="1"/>
  <c r="L9" i="1"/>
  <c r="J9" i="1"/>
  <c r="I9" i="1"/>
  <c r="CA8" i="1"/>
  <c r="BZ8" i="1"/>
  <c r="BY8" i="1"/>
  <c r="BN8" i="1"/>
  <c r="BM8" i="1"/>
  <c r="BL8" i="1"/>
  <c r="BO8" i="1" s="1"/>
  <c r="BC8" i="1"/>
  <c r="BB8" i="1"/>
  <c r="BA8" i="1"/>
  <c r="BD8" i="1" s="1"/>
  <c r="AQ8" i="1"/>
  <c r="AP8" i="1"/>
  <c r="AO8" i="1"/>
  <c r="AD8" i="1"/>
  <c r="AC8" i="1"/>
  <c r="AB8" i="1"/>
  <c r="O8" i="1"/>
  <c r="N8" i="1"/>
  <c r="L8" i="1"/>
  <c r="J8" i="1"/>
  <c r="G8" i="1" s="1"/>
  <c r="I8" i="1"/>
  <c r="CA7" i="1"/>
  <c r="BZ7" i="1"/>
  <c r="CB7" i="1" s="1"/>
  <c r="BY7" i="1"/>
  <c r="BN7" i="1"/>
  <c r="BM7" i="1"/>
  <c r="BL7" i="1"/>
  <c r="BC7" i="1"/>
  <c r="BB7" i="1"/>
  <c r="BA7" i="1"/>
  <c r="AQ7" i="1"/>
  <c r="AP7" i="1"/>
  <c r="AO7" i="1"/>
  <c r="AD7" i="1"/>
  <c r="M7" i="1" s="1"/>
  <c r="AC7" i="1"/>
  <c r="AE7" i="1" s="1"/>
  <c r="AB7" i="1"/>
  <c r="O7" i="1"/>
  <c r="N7" i="1" s="1"/>
  <c r="L7" i="1"/>
  <c r="J7" i="1"/>
  <c r="I7" i="1"/>
  <c r="CA6" i="1"/>
  <c r="BZ6" i="1"/>
  <c r="BY6" i="1"/>
  <c r="BN6" i="1"/>
  <c r="BM6" i="1"/>
  <c r="BL6" i="1"/>
  <c r="BO6" i="1" s="1"/>
  <c r="BC6" i="1"/>
  <c r="BB6" i="1"/>
  <c r="BA6" i="1"/>
  <c r="BD6" i="1" s="1"/>
  <c r="AQ6" i="1"/>
  <c r="AP6" i="1"/>
  <c r="AO6" i="1"/>
  <c r="AD6" i="1"/>
  <c r="AC6" i="1"/>
  <c r="AB6" i="1"/>
  <c r="O6" i="1"/>
  <c r="N6" i="1"/>
  <c r="L6" i="1"/>
  <c r="J6" i="1"/>
  <c r="G6" i="1" s="1"/>
  <c r="I6" i="1"/>
  <c r="CL5" i="1"/>
  <c r="CK5" i="1"/>
  <c r="CM5" i="1" s="1"/>
  <c r="CJ5" i="1"/>
  <c r="CA5" i="1"/>
  <c r="BZ5" i="1"/>
  <c r="BY5" i="1"/>
  <c r="BN5" i="1"/>
  <c r="BM5" i="1"/>
  <c r="BL5" i="1"/>
  <c r="BC5" i="1"/>
  <c r="BB5" i="1"/>
  <c r="BA5" i="1"/>
  <c r="AQ5" i="1"/>
  <c r="M5" i="1" s="1"/>
  <c r="AP5" i="1"/>
  <c r="AR5" i="1" s="1"/>
  <c r="AO5" i="1"/>
  <c r="AD5" i="1"/>
  <c r="AC5" i="1"/>
  <c r="AB5" i="1"/>
  <c r="L5" i="1" s="1"/>
  <c r="O5" i="1"/>
  <c r="N5" i="1" s="1"/>
  <c r="J5" i="1"/>
  <c r="I5" i="1"/>
  <c r="G5" i="1" s="1"/>
  <c r="H5" i="1" s="1"/>
  <c r="CA3" i="1"/>
  <c r="BZ3" i="1"/>
  <c r="BY3" i="1"/>
  <c r="BN3" i="1"/>
  <c r="BM3" i="1"/>
  <c r="BL3" i="1"/>
  <c r="BO3" i="1" s="1"/>
  <c r="BC3" i="1"/>
  <c r="BB3" i="1"/>
  <c r="BA3" i="1"/>
  <c r="BD3" i="1" s="1"/>
  <c r="AQ3" i="1"/>
  <c r="AP3" i="1"/>
  <c r="AO3" i="1"/>
  <c r="AD3" i="1"/>
  <c r="AC3" i="1"/>
  <c r="AB3" i="1"/>
  <c r="O3" i="1"/>
  <c r="N3" i="1"/>
  <c r="L3" i="1"/>
  <c r="J3" i="1"/>
  <c r="G3" i="1" s="1"/>
  <c r="I3" i="1"/>
  <c r="H3" i="1"/>
  <c r="CP56" i="6" l="1"/>
  <c r="BJ26" i="6"/>
  <c r="BJ8" i="6"/>
  <c r="CP77" i="6"/>
  <c r="BZ78" i="6"/>
  <c r="N27" i="6"/>
  <c r="N36" i="6"/>
  <c r="N39" i="6"/>
  <c r="N30" i="6"/>
  <c r="N34" i="6"/>
  <c r="N31" i="6"/>
  <c r="N14" i="6"/>
  <c r="N17" i="6"/>
  <c r="N12" i="6"/>
  <c r="N11" i="6"/>
  <c r="N3" i="6"/>
  <c r="N29" i="6"/>
  <c r="N32" i="6"/>
  <c r="N25" i="6"/>
  <c r="N28" i="6"/>
  <c r="N7" i="6"/>
  <c r="N5" i="6"/>
  <c r="N4" i="6"/>
  <c r="AT26" i="6"/>
  <c r="AT4" i="6"/>
  <c r="AT3" i="6"/>
  <c r="N24" i="6"/>
  <c r="N35" i="6"/>
  <c r="N22" i="6"/>
  <c r="N19" i="6"/>
  <c r="N13" i="6"/>
  <c r="M41" i="6"/>
  <c r="G73" i="6"/>
  <c r="H73" i="6" s="1"/>
  <c r="AT28" i="6"/>
  <c r="G79" i="6"/>
  <c r="H79" i="6" s="1"/>
  <c r="N42" i="6"/>
  <c r="N43" i="6"/>
  <c r="N44" i="6"/>
  <c r="N45" i="6"/>
  <c r="N46" i="6"/>
  <c r="N47" i="6"/>
  <c r="N48" i="6"/>
  <c r="BZ48" i="6"/>
  <c r="N49" i="6"/>
  <c r="G36" i="1"/>
  <c r="H36" i="1"/>
  <c r="G65" i="1"/>
  <c r="H65" i="1"/>
  <c r="G73" i="1"/>
  <c r="H73" i="1" s="1"/>
  <c r="G79" i="1"/>
  <c r="H79" i="1"/>
  <c r="M55" i="1"/>
  <c r="AE58" i="1"/>
  <c r="L58" i="1"/>
  <c r="L59" i="1"/>
  <c r="K59" i="1" s="1"/>
  <c r="K64" i="1"/>
  <c r="M65" i="1"/>
  <c r="L68" i="1"/>
  <c r="AR68" i="1"/>
  <c r="G71" i="1"/>
  <c r="H71" i="1" s="1"/>
  <c r="AE72" i="1"/>
  <c r="M72" i="1"/>
  <c r="K72" i="1" s="1"/>
  <c r="CB72" i="1"/>
  <c r="K78" i="1"/>
  <c r="M79" i="1"/>
  <c r="L82" i="1"/>
  <c r="K82" i="1" s="1"/>
  <c r="AR82" i="1"/>
  <c r="N33" i="6"/>
  <c r="N26" i="6"/>
  <c r="N16" i="6"/>
  <c r="N20" i="6"/>
  <c r="K13" i="1"/>
  <c r="K20" i="1"/>
  <c r="K27" i="1"/>
  <c r="AE5" i="1"/>
  <c r="CB5" i="1"/>
  <c r="M8" i="1"/>
  <c r="BO9" i="1"/>
  <c r="CB11" i="1"/>
  <c r="AR13" i="1"/>
  <c r="G16" i="1"/>
  <c r="H16" i="1" s="1"/>
  <c r="M20" i="1"/>
  <c r="CB21" i="1"/>
  <c r="L22" i="1"/>
  <c r="CB23" i="1"/>
  <c r="L24" i="1"/>
  <c r="AE25" i="1"/>
  <c r="CB25" i="1"/>
  <c r="BO29" i="1"/>
  <c r="K31" i="1"/>
  <c r="BD31" i="1"/>
  <c r="AE33" i="1"/>
  <c r="CB33" i="1"/>
  <c r="M34" i="1"/>
  <c r="AE35" i="1"/>
  <c r="CB35" i="1"/>
  <c r="M36" i="1"/>
  <c r="AE39" i="1"/>
  <c r="M39" i="1"/>
  <c r="CB39" i="1"/>
  <c r="L40" i="1"/>
  <c r="L41" i="1"/>
  <c r="K41" i="1" s="1"/>
  <c r="AR41" i="1"/>
  <c r="M41" i="1"/>
  <c r="G42" i="1"/>
  <c r="H42" i="1" s="1"/>
  <c r="AE45" i="1"/>
  <c r="M45" i="1"/>
  <c r="CB45" i="1"/>
  <c r="L46" i="1"/>
  <c r="AE50" i="1"/>
  <c r="L50" i="1"/>
  <c r="L51" i="1"/>
  <c r="K51" i="1" s="1"/>
  <c r="AR3" i="1"/>
  <c r="BO5" i="1"/>
  <c r="AR6" i="1"/>
  <c r="G7" i="1"/>
  <c r="H7" i="1" s="1"/>
  <c r="BD7" i="1"/>
  <c r="AR8" i="1"/>
  <c r="G9" i="1"/>
  <c r="H9" i="1" s="1"/>
  <c r="K9" i="1"/>
  <c r="BD9" i="1"/>
  <c r="AR10" i="1"/>
  <c r="BO11" i="1"/>
  <c r="M12" i="1"/>
  <c r="K12" i="1" s="1"/>
  <c r="BD12" i="1"/>
  <c r="AE13" i="1"/>
  <c r="CB13" i="1"/>
  <c r="M14" i="1"/>
  <c r="BD14" i="1"/>
  <c r="AE15" i="1"/>
  <c r="CB15" i="1"/>
  <c r="L16" i="1"/>
  <c r="K16" i="1" s="1"/>
  <c r="BO16" i="1"/>
  <c r="AR17" i="1"/>
  <c r="G18" i="1"/>
  <c r="H18" i="1" s="1"/>
  <c r="AR20" i="1"/>
  <c r="BO21" i="1"/>
  <c r="M22" i="1"/>
  <c r="BD22" i="1"/>
  <c r="BO23" i="1"/>
  <c r="M24" i="1"/>
  <c r="BD24" i="1"/>
  <c r="BO25" i="1"/>
  <c r="AR27" i="1"/>
  <c r="CM27" i="1"/>
  <c r="K29" i="1"/>
  <c r="BD29" i="1"/>
  <c r="G30" i="1"/>
  <c r="H30" i="1" s="1"/>
  <c r="AE30" i="1"/>
  <c r="CB30" i="1"/>
  <c r="AR31" i="1"/>
  <c r="G32" i="1"/>
  <c r="H32" i="1" s="1"/>
  <c r="AE32" i="1"/>
  <c r="CB32" i="1"/>
  <c r="BO33" i="1"/>
  <c r="H34" i="1"/>
  <c r="AR34" i="1"/>
  <c r="G35" i="1"/>
  <c r="H35" i="1" s="1"/>
  <c r="BO35" i="1"/>
  <c r="BD37" i="1"/>
  <c r="G38" i="1"/>
  <c r="H38" i="1" s="1"/>
  <c r="BO38" i="1"/>
  <c r="G41" i="1"/>
  <c r="H41" i="1" s="1"/>
  <c r="AR42" i="1"/>
  <c r="CM42" i="1"/>
  <c r="AE44" i="1"/>
  <c r="CB44" i="1"/>
  <c r="AE47" i="1"/>
  <c r="M47" i="1"/>
  <c r="CB47" i="1"/>
  <c r="L48" i="1"/>
  <c r="K49" i="1"/>
  <c r="BD49" i="1"/>
  <c r="M52" i="1"/>
  <c r="BD52" i="1"/>
  <c r="AE56" i="1"/>
  <c r="L56" i="1"/>
  <c r="K57" i="1"/>
  <c r="BD57" i="1"/>
  <c r="M60" i="1"/>
  <c r="BD60" i="1"/>
  <c r="AE61" i="1"/>
  <c r="CB61" i="1"/>
  <c r="L62" i="1"/>
  <c r="BO62" i="1"/>
  <c r="BD63" i="1"/>
  <c r="BO64" i="1"/>
  <c r="M68" i="1"/>
  <c r="K70" i="1"/>
  <c r="M71" i="1"/>
  <c r="L74" i="1"/>
  <c r="K74" i="1" s="1"/>
  <c r="AR74" i="1"/>
  <c r="BO78" i="1"/>
  <c r="M82" i="1"/>
  <c r="BD84" i="1"/>
  <c r="K20" i="7"/>
  <c r="K8" i="1"/>
  <c r="K15" i="1"/>
  <c r="M6" i="1"/>
  <c r="K6" i="1" s="1"/>
  <c r="BO7" i="1"/>
  <c r="M10" i="1"/>
  <c r="K10" i="1" s="1"/>
  <c r="AE11" i="1"/>
  <c r="L12" i="1"/>
  <c r="CM13" i="1"/>
  <c r="L14" i="1"/>
  <c r="K14" i="1" s="1"/>
  <c r="AR15" i="1"/>
  <c r="K17" i="1"/>
  <c r="BD17" i="1"/>
  <c r="AE21" i="1"/>
  <c r="AE23" i="1"/>
  <c r="M27" i="1"/>
  <c r="AE3" i="1"/>
  <c r="CB3" i="1"/>
  <c r="K5" i="1"/>
  <c r="BD5" i="1"/>
  <c r="AE6" i="1"/>
  <c r="CB6" i="1"/>
  <c r="AR7" i="1"/>
  <c r="AE8" i="1"/>
  <c r="CB8" i="1"/>
  <c r="AR9" i="1"/>
  <c r="AE10" i="1"/>
  <c r="CB10" i="1"/>
  <c r="K11" i="1"/>
  <c r="BD11" i="1"/>
  <c r="AR12" i="1"/>
  <c r="BO13" i="1"/>
  <c r="AR14" i="1"/>
  <c r="BO15" i="1"/>
  <c r="M16" i="1"/>
  <c r="BD16" i="1"/>
  <c r="AE17" i="1"/>
  <c r="CB17" i="1"/>
  <c r="AE20" i="1"/>
  <c r="CB20" i="1"/>
  <c r="K21" i="1"/>
  <c r="BD21" i="1"/>
  <c r="AR22" i="1"/>
  <c r="CM22" i="1"/>
  <c r="K23" i="1"/>
  <c r="BD23" i="1"/>
  <c r="AR24" i="1"/>
  <c r="CM24" i="1"/>
  <c r="K25" i="1"/>
  <c r="BD25" i="1"/>
  <c r="AE27" i="1"/>
  <c r="CB27" i="1"/>
  <c r="AR29" i="1"/>
  <c r="CM29" i="1"/>
  <c r="L30" i="1"/>
  <c r="BO30" i="1"/>
  <c r="AE31" i="1"/>
  <c r="CB31" i="1"/>
  <c r="L32" i="1"/>
  <c r="K32" i="1" s="1"/>
  <c r="BO32" i="1"/>
  <c r="BD33" i="1"/>
  <c r="AE34" i="1"/>
  <c r="CB34" i="1"/>
  <c r="AE36" i="1"/>
  <c r="CB36" i="1"/>
  <c r="AR37" i="1"/>
  <c r="CM37" i="1"/>
  <c r="M38" i="1"/>
  <c r="BD38" i="1"/>
  <c r="AE40" i="1"/>
  <c r="CB40" i="1"/>
  <c r="AE42" i="1"/>
  <c r="L42" i="1"/>
  <c r="K43" i="1"/>
  <c r="BD43" i="1"/>
  <c r="AE46" i="1"/>
  <c r="CB46" i="1"/>
  <c r="BO51" i="1"/>
  <c r="K55" i="1"/>
  <c r="BD55" i="1"/>
  <c r="BO59" i="1"/>
  <c r="AR66" i="1"/>
  <c r="G67" i="1"/>
  <c r="H67" i="1" s="1"/>
  <c r="M69" i="1"/>
  <c r="BD69" i="1"/>
  <c r="BO70" i="1"/>
  <c r="CB73" i="1"/>
  <c r="M74" i="1"/>
  <c r="BD76" i="1"/>
  <c r="AR80" i="1"/>
  <c r="G81" i="1"/>
  <c r="H81" i="1"/>
  <c r="AR83" i="1"/>
  <c r="G84" i="1"/>
  <c r="H84" i="1" s="1"/>
  <c r="L84" i="1"/>
  <c r="K84" i="1" s="1"/>
  <c r="K13" i="7"/>
  <c r="BJ34" i="6"/>
  <c r="M40" i="6"/>
  <c r="G56" i="6"/>
  <c r="H56" i="6" s="1"/>
  <c r="G64" i="6"/>
  <c r="H64" i="6" s="1"/>
  <c r="CP66" i="6"/>
  <c r="BZ67" i="6"/>
  <c r="BJ68" i="6"/>
  <c r="AT69" i="6"/>
  <c r="BJ73" i="6"/>
  <c r="AT74" i="6"/>
  <c r="K28" i="7"/>
  <c r="K47" i="7"/>
  <c r="K11" i="7"/>
  <c r="BD35" i="1"/>
  <c r="AR36" i="1"/>
  <c r="G37" i="1"/>
  <c r="H37" i="1" s="1"/>
  <c r="BO37" i="1"/>
  <c r="AR38" i="1"/>
  <c r="BO39" i="1"/>
  <c r="M40" i="1"/>
  <c r="BD40" i="1"/>
  <c r="AE41" i="1"/>
  <c r="CB41" i="1"/>
  <c r="BO42" i="1"/>
  <c r="AE43" i="1"/>
  <c r="CB43" i="1"/>
  <c r="M44" i="1"/>
  <c r="K44" i="1" s="1"/>
  <c r="BD44" i="1"/>
  <c r="BO45" i="1"/>
  <c r="M46" i="1"/>
  <c r="BD46" i="1"/>
  <c r="BO47" i="1"/>
  <c r="M48" i="1"/>
  <c r="BD48" i="1"/>
  <c r="AE49" i="1"/>
  <c r="CB49" i="1"/>
  <c r="BO50" i="1"/>
  <c r="AR51" i="1"/>
  <c r="G52" i="1"/>
  <c r="H52" i="1" s="1"/>
  <c r="AE52" i="1"/>
  <c r="CB52" i="1"/>
  <c r="AE55" i="1"/>
  <c r="CB55" i="1"/>
  <c r="BO56" i="1"/>
  <c r="AE57" i="1"/>
  <c r="CB57" i="1"/>
  <c r="BO58" i="1"/>
  <c r="AR59" i="1"/>
  <c r="G60" i="1"/>
  <c r="H60" i="1" s="1"/>
  <c r="AE60" i="1"/>
  <c r="CB60" i="1"/>
  <c r="K61" i="1"/>
  <c r="BD61" i="1"/>
  <c r="AR62" i="1"/>
  <c r="CM62" i="1"/>
  <c r="CB63" i="1"/>
  <c r="BD64" i="1"/>
  <c r="AR65" i="1"/>
  <c r="BO66" i="1"/>
  <c r="M67" i="1"/>
  <c r="BD67" i="1"/>
  <c r="AE68" i="1"/>
  <c r="CB68" i="1"/>
  <c r="G69" i="1"/>
  <c r="H69" i="1" s="1"/>
  <c r="AE69" i="1"/>
  <c r="CB69" i="1"/>
  <c r="BD70" i="1"/>
  <c r="AR71" i="1"/>
  <c r="BO72" i="1"/>
  <c r="M73" i="1"/>
  <c r="BD73" i="1"/>
  <c r="AE74" i="1"/>
  <c r="CB74" i="1"/>
  <c r="G75" i="1"/>
  <c r="H75" i="1" s="1"/>
  <c r="BO75" i="1"/>
  <c r="AR76" i="1"/>
  <c r="AE77" i="1"/>
  <c r="CB77" i="1"/>
  <c r="BD78" i="1"/>
  <c r="AR79" i="1"/>
  <c r="BO80" i="1"/>
  <c r="M81" i="1"/>
  <c r="BD81" i="1"/>
  <c r="AE82" i="1"/>
  <c r="CB82" i="1"/>
  <c r="G83" i="1"/>
  <c r="H83" i="1" s="1"/>
  <c r="BO83" i="1"/>
  <c r="AR84" i="1"/>
  <c r="AE85" i="1"/>
  <c r="CB85" i="1"/>
  <c r="CP24" i="6"/>
  <c r="N23" i="6"/>
  <c r="L29" i="6"/>
  <c r="N38" i="6"/>
  <c r="L27" i="6"/>
  <c r="CP30" i="6"/>
  <c r="L26" i="6"/>
  <c r="L37" i="6"/>
  <c r="AT37" i="6"/>
  <c r="N37" i="6"/>
  <c r="L22" i="6"/>
  <c r="L16" i="6"/>
  <c r="L19" i="6"/>
  <c r="N15" i="6"/>
  <c r="L21" i="6"/>
  <c r="L20" i="6"/>
  <c r="CP20" i="6"/>
  <c r="N18" i="6"/>
  <c r="L13" i="6"/>
  <c r="N9" i="6"/>
  <c r="L12" i="6"/>
  <c r="CP12" i="6"/>
  <c r="N10" i="6"/>
  <c r="N8" i="6"/>
  <c r="L4" i="6"/>
  <c r="L6" i="6"/>
  <c r="AT6" i="6"/>
  <c r="N6" i="6"/>
  <c r="L3" i="6"/>
  <c r="N40" i="6"/>
  <c r="L42" i="6"/>
  <c r="L43" i="6"/>
  <c r="L44" i="6"/>
  <c r="L45" i="6"/>
  <c r="L46" i="6"/>
  <c r="L47" i="6"/>
  <c r="CP47" i="6"/>
  <c r="L48" i="6"/>
  <c r="L49" i="6"/>
  <c r="CP49" i="6"/>
  <c r="BZ50" i="6"/>
  <c r="BJ51" i="6"/>
  <c r="AT52" i="6"/>
  <c r="CP57" i="6"/>
  <c r="BZ58" i="6"/>
  <c r="BJ59" i="6"/>
  <c r="AT60" i="6"/>
  <c r="CP65" i="6"/>
  <c r="BZ66" i="6"/>
  <c r="BJ67" i="6"/>
  <c r="AT68" i="6"/>
  <c r="AT73" i="6"/>
  <c r="BZ79" i="6"/>
  <c r="K40" i="7"/>
  <c r="K35" i="7"/>
  <c r="K8" i="7"/>
  <c r="K39" i="1"/>
  <c r="BD39" i="1"/>
  <c r="AR40" i="1"/>
  <c r="BO41" i="1"/>
  <c r="M42" i="1"/>
  <c r="BD42" i="1"/>
  <c r="BO43" i="1"/>
  <c r="AR44" i="1"/>
  <c r="CM44" i="1"/>
  <c r="K45" i="1"/>
  <c r="BD45" i="1"/>
  <c r="AR46" i="1"/>
  <c r="CM46" i="1"/>
  <c r="K47" i="1"/>
  <c r="BD47" i="1"/>
  <c r="AR48" i="1"/>
  <c r="BO49" i="1"/>
  <c r="M50" i="1"/>
  <c r="BD50" i="1"/>
  <c r="AE51" i="1"/>
  <c r="CB51" i="1"/>
  <c r="L52" i="1"/>
  <c r="K52" i="1" s="1"/>
  <c r="BO52" i="1"/>
  <c r="BO55" i="1"/>
  <c r="M56" i="1"/>
  <c r="K56" i="1" s="1"/>
  <c r="BD56" i="1"/>
  <c r="BO57" i="1"/>
  <c r="M58" i="1"/>
  <c r="BD58" i="1"/>
  <c r="AE59" i="1"/>
  <c r="CB59" i="1"/>
  <c r="L60" i="1"/>
  <c r="K60" i="1" s="1"/>
  <c r="BO60" i="1"/>
  <c r="AR61" i="1"/>
  <c r="G62" i="1"/>
  <c r="H62" i="1" s="1"/>
  <c r="AE62" i="1"/>
  <c r="CB62" i="1"/>
  <c r="AE63" i="1"/>
  <c r="BO63" i="1"/>
  <c r="AR64" i="1"/>
  <c r="AE65" i="1"/>
  <c r="CB65" i="1"/>
  <c r="BD66" i="1"/>
  <c r="AR67" i="1"/>
  <c r="G68" i="1"/>
  <c r="H68" i="1" s="1"/>
  <c r="BO68" i="1"/>
  <c r="L69" i="1"/>
  <c r="K69" i="1" s="1"/>
  <c r="BO69" i="1"/>
  <c r="AR70" i="1"/>
  <c r="CB71" i="1"/>
  <c r="BD72" i="1"/>
  <c r="AR73" i="1"/>
  <c r="G74" i="1"/>
  <c r="H74" i="1" s="1"/>
  <c r="BO74" i="1"/>
  <c r="M75" i="1"/>
  <c r="BD75" i="1"/>
  <c r="AE76" i="1"/>
  <c r="CB76" i="1"/>
  <c r="G77" i="1"/>
  <c r="H77" i="1" s="1"/>
  <c r="BO77" i="1"/>
  <c r="AR78" i="1"/>
  <c r="AE79" i="1"/>
  <c r="CB79" i="1"/>
  <c r="BD80" i="1"/>
  <c r="AR81" i="1"/>
  <c r="G82" i="1"/>
  <c r="H82" i="1" s="1"/>
  <c r="BO82" i="1"/>
  <c r="M83" i="1"/>
  <c r="BD83" i="1"/>
  <c r="AE84" i="1"/>
  <c r="CB84" i="1"/>
  <c r="G85" i="1"/>
  <c r="H85" i="1" s="1"/>
  <c r="BO85" i="1"/>
  <c r="M24" i="6"/>
  <c r="BZ24" i="6"/>
  <c r="M23" i="6"/>
  <c r="M33" i="6"/>
  <c r="M29" i="6"/>
  <c r="M35" i="6"/>
  <c r="M38" i="6"/>
  <c r="M27" i="6"/>
  <c r="CP27" i="6"/>
  <c r="M36" i="6"/>
  <c r="M39" i="6"/>
  <c r="M30" i="6"/>
  <c r="BZ30" i="6"/>
  <c r="BZ25" i="6"/>
  <c r="M34" i="6"/>
  <c r="M26" i="6"/>
  <c r="M37" i="6"/>
  <c r="M28" i="6"/>
  <c r="M19" i="6"/>
  <c r="M14" i="6"/>
  <c r="M15" i="6"/>
  <c r="M17" i="6"/>
  <c r="M9" i="6"/>
  <c r="CP9" i="6"/>
  <c r="M11" i="6"/>
  <c r="BZ11" i="6"/>
  <c r="M7" i="6"/>
  <c r="CP7" i="6"/>
  <c r="M8" i="6"/>
  <c r="BZ8" i="6"/>
  <c r="M5" i="6"/>
  <c r="M4" i="6"/>
  <c r="M6" i="6"/>
  <c r="M3" i="6"/>
  <c r="N41" i="6"/>
  <c r="M42" i="6"/>
  <c r="M43" i="6"/>
  <c r="M44" i="6"/>
  <c r="M45" i="6"/>
  <c r="M46" i="6"/>
  <c r="CP46" i="6"/>
  <c r="M47" i="6"/>
  <c r="M48" i="6"/>
  <c r="CP48" i="6"/>
  <c r="M49" i="6"/>
  <c r="BZ49" i="6"/>
  <c r="BJ50" i="6"/>
  <c r="AT51" i="6"/>
  <c r="BZ57" i="6"/>
  <c r="BJ58" i="6"/>
  <c r="AT59" i="6"/>
  <c r="G60" i="6"/>
  <c r="H60" i="6" s="1"/>
  <c r="BZ65" i="6"/>
  <c r="BJ66" i="6"/>
  <c r="AT67" i="6"/>
  <c r="AT77" i="6"/>
  <c r="CP78" i="6"/>
  <c r="BJ79" i="6"/>
  <c r="K45" i="7"/>
  <c r="K24" i="7"/>
  <c r="K46" i="7"/>
  <c r="K7" i="7"/>
  <c r="L41" i="6"/>
  <c r="L40" i="6"/>
  <c r="AT40" i="6"/>
  <c r="BJ6" i="6"/>
  <c r="BJ4" i="6"/>
  <c r="BZ5" i="6"/>
  <c r="BJ5" i="6"/>
  <c r="L5" i="6"/>
  <c r="AT5" i="6"/>
  <c r="L8" i="6"/>
  <c r="BZ7" i="6"/>
  <c r="BJ7" i="6"/>
  <c r="L7" i="6"/>
  <c r="K7" i="6" s="1"/>
  <c r="CP11" i="6"/>
  <c r="L11" i="6"/>
  <c r="K11" i="6" s="1"/>
  <c r="CP10" i="6"/>
  <c r="M10" i="6"/>
  <c r="BZ10" i="6"/>
  <c r="L10" i="6"/>
  <c r="M12" i="6"/>
  <c r="L9" i="6"/>
  <c r="M13" i="6"/>
  <c r="M18" i="6"/>
  <c r="L18" i="6"/>
  <c r="L17" i="6"/>
  <c r="M20" i="6"/>
  <c r="CP21" i="6"/>
  <c r="N21" i="6"/>
  <c r="M21" i="6"/>
  <c r="L15" i="6"/>
  <c r="L14" i="6"/>
  <c r="M16" i="6"/>
  <c r="M22" i="6"/>
  <c r="M31" i="6"/>
  <c r="L31" i="6"/>
  <c r="L28" i="6"/>
  <c r="L34" i="6"/>
  <c r="AT34" i="6"/>
  <c r="L25" i="6"/>
  <c r="BJ25" i="6"/>
  <c r="M25" i="6"/>
  <c r="BZ32" i="6"/>
  <c r="BJ32" i="6"/>
  <c r="M32" i="6"/>
  <c r="L32" i="6"/>
  <c r="L30" i="6"/>
  <c r="CP39" i="6"/>
  <c r="BZ39" i="6"/>
  <c r="L39" i="6"/>
  <c r="CP36" i="6"/>
  <c r="L36" i="6"/>
  <c r="L38" i="6"/>
  <c r="L35" i="6"/>
  <c r="L33" i="6"/>
  <c r="L23" i="6"/>
  <c r="L24" i="6"/>
  <c r="K24" i="6" s="1"/>
  <c r="K37" i="7"/>
  <c r="K49" i="7"/>
  <c r="K36" i="7"/>
  <c r="K39" i="7"/>
  <c r="G51" i="6"/>
  <c r="H51" i="6" s="1"/>
  <c r="G77" i="6"/>
  <c r="H77" i="6" s="1"/>
  <c r="BZ23" i="6"/>
  <c r="BJ33" i="6"/>
  <c r="BJ29" i="6"/>
  <c r="AT35" i="6"/>
  <c r="AT38" i="6"/>
  <c r="K27" i="6"/>
  <c r="CP37" i="6"/>
  <c r="CP28" i="6"/>
  <c r="BZ31" i="6"/>
  <c r="BZ22" i="6"/>
  <c r="BJ16" i="6"/>
  <c r="BJ19" i="6"/>
  <c r="AT14" i="6"/>
  <c r="AT15" i="6"/>
  <c r="BJ17" i="6"/>
  <c r="AT18" i="6"/>
  <c r="AT13" i="6"/>
  <c r="CP6" i="6"/>
  <c r="CP3" i="6"/>
  <c r="BZ40" i="6"/>
  <c r="BZ41" i="6"/>
  <c r="BJ42" i="6"/>
  <c r="BJ43" i="6"/>
  <c r="AT44" i="6"/>
  <c r="AT45" i="6"/>
  <c r="CP52" i="6"/>
  <c r="BZ53" i="6"/>
  <c r="BJ54" i="6"/>
  <c r="AT55" i="6"/>
  <c r="CP60" i="6"/>
  <c r="BZ61" i="6"/>
  <c r="BJ62" i="6"/>
  <c r="AT63" i="6"/>
  <c r="CP68" i="6"/>
  <c r="BZ69" i="6"/>
  <c r="BJ70" i="6"/>
  <c r="AT71" i="6"/>
  <c r="CP73" i="6"/>
  <c r="BZ74" i="6"/>
  <c r="BJ75" i="6"/>
  <c r="AT76" i="6"/>
  <c r="BJ24" i="6"/>
  <c r="CP35" i="6"/>
  <c r="CP38" i="6"/>
  <c r="BZ27" i="6"/>
  <c r="BZ36" i="6"/>
  <c r="BJ39" i="6"/>
  <c r="BJ30" i="6"/>
  <c r="AT32" i="6"/>
  <c r="AT25" i="6"/>
  <c r="CP14" i="6"/>
  <c r="CP15" i="6"/>
  <c r="BZ21" i="6"/>
  <c r="BZ20" i="6"/>
  <c r="CP18" i="6"/>
  <c r="CP13" i="6"/>
  <c r="BZ9" i="6"/>
  <c r="BZ12" i="6"/>
  <c r="BJ10" i="6"/>
  <c r="BJ11" i="6"/>
  <c r="AT7" i="6"/>
  <c r="AT8" i="6"/>
  <c r="CP44" i="6"/>
  <c r="CP45" i="6"/>
  <c r="BZ46" i="6"/>
  <c r="BZ47" i="6"/>
  <c r="BJ48" i="6"/>
  <c r="BJ49" i="6"/>
  <c r="AT50" i="6"/>
  <c r="CP55" i="6"/>
  <c r="BZ56" i="6"/>
  <c r="BJ57" i="6"/>
  <c r="AT58" i="6"/>
  <c r="CP63" i="6"/>
  <c r="BZ64" i="6"/>
  <c r="BJ65" i="6"/>
  <c r="AT66" i="6"/>
  <c r="G71" i="6"/>
  <c r="H71" i="6" s="1"/>
  <c r="CP71" i="6"/>
  <c r="BZ72" i="6"/>
  <c r="CP76" i="6"/>
  <c r="BZ77" i="6"/>
  <c r="BJ78" i="6"/>
  <c r="AT79" i="6"/>
  <c r="AT23" i="6"/>
  <c r="CP32" i="6"/>
  <c r="CP25" i="6"/>
  <c r="BZ34" i="6"/>
  <c r="BZ26" i="6"/>
  <c r="BJ37" i="6"/>
  <c r="BJ28" i="6"/>
  <c r="AT31" i="6"/>
  <c r="AT22" i="6"/>
  <c r="K16" i="6"/>
  <c r="CP8" i="6"/>
  <c r="BZ4" i="6"/>
  <c r="BJ3" i="6"/>
  <c r="AT41" i="6"/>
  <c r="CP50" i="6"/>
  <c r="BZ51" i="6"/>
  <c r="BJ52" i="6"/>
  <c r="AT53" i="6"/>
  <c r="CP58" i="6"/>
  <c r="BZ59" i="6"/>
  <c r="BJ60" i="6"/>
  <c r="AT61" i="6"/>
  <c r="CP79" i="6"/>
  <c r="AD24" i="6"/>
  <c r="CP23" i="6"/>
  <c r="BZ33" i="6"/>
  <c r="BZ29" i="6"/>
  <c r="BJ35" i="6"/>
  <c r="BJ38" i="6"/>
  <c r="AT27" i="6"/>
  <c r="AT36" i="6"/>
  <c r="CP31" i="6"/>
  <c r="CP22" i="6"/>
  <c r="BZ16" i="6"/>
  <c r="BZ19" i="6"/>
  <c r="BJ14" i="6"/>
  <c r="BJ15" i="6"/>
  <c r="AT21" i="6"/>
  <c r="AT20" i="6"/>
  <c r="AD17" i="6"/>
  <c r="BZ17" i="6"/>
  <c r="BJ18" i="6"/>
  <c r="BJ13" i="6"/>
  <c r="AT9" i="6"/>
  <c r="AT12" i="6"/>
  <c r="K10" i="6"/>
  <c r="CP40" i="6"/>
  <c r="CP41" i="6"/>
  <c r="BZ42" i="6"/>
  <c r="BZ43" i="6"/>
  <c r="BJ44" i="6"/>
  <c r="BJ45" i="6"/>
  <c r="AT46" i="6"/>
  <c r="AT47" i="6"/>
  <c r="CP53" i="6"/>
  <c r="BZ54" i="6"/>
  <c r="BJ55" i="6"/>
  <c r="AT56" i="6"/>
  <c r="CP61" i="6"/>
  <c r="BZ62" i="6"/>
  <c r="BJ63" i="6"/>
  <c r="AT64" i="6"/>
  <c r="G66" i="6"/>
  <c r="H66" i="6" s="1"/>
  <c r="G69" i="6"/>
  <c r="H69" i="6" s="1"/>
  <c r="CP69" i="6"/>
  <c r="BZ70" i="6"/>
  <c r="BJ71" i="6"/>
  <c r="AT72" i="6"/>
  <c r="G74" i="6"/>
  <c r="H74" i="6" s="1"/>
  <c r="CP74" i="6"/>
  <c r="BZ75" i="6"/>
  <c r="BJ76" i="6"/>
  <c r="BJ23" i="6"/>
  <c r="AT33" i="6"/>
  <c r="AT29" i="6"/>
  <c r="CP34" i="6"/>
  <c r="CP26" i="6"/>
  <c r="BZ37" i="6"/>
  <c r="BZ28" i="6"/>
  <c r="BJ31" i="6"/>
  <c r="BJ22" i="6"/>
  <c r="AT16" i="6"/>
  <c r="AT19" i="6"/>
  <c r="CP5" i="6"/>
  <c r="CP4" i="6"/>
  <c r="BZ6" i="6"/>
  <c r="BZ3" i="6"/>
  <c r="BJ40" i="6"/>
  <c r="BJ41" i="6"/>
  <c r="AT42" i="6"/>
  <c r="AT43" i="6"/>
  <c r="CP51" i="6"/>
  <c r="BZ52" i="6"/>
  <c r="BJ53" i="6"/>
  <c r="AT54" i="6"/>
  <c r="CP59" i="6"/>
  <c r="BZ60" i="6"/>
  <c r="BJ61" i="6"/>
  <c r="AT62" i="6"/>
  <c r="CP67" i="6"/>
  <c r="BZ68" i="6"/>
  <c r="BJ69" i="6"/>
  <c r="AT70" i="6"/>
  <c r="BZ73" i="6"/>
  <c r="BJ74" i="6"/>
  <c r="AT75" i="6"/>
  <c r="AT24" i="6"/>
  <c r="CP33" i="6"/>
  <c r="CP29" i="6"/>
  <c r="BZ35" i="6"/>
  <c r="BZ38" i="6"/>
  <c r="BJ27" i="6"/>
  <c r="BJ36" i="6"/>
  <c r="AT39" i="6"/>
  <c r="AT30" i="6"/>
  <c r="CP16" i="6"/>
  <c r="CP19" i="6"/>
  <c r="BZ14" i="6"/>
  <c r="BZ15" i="6"/>
  <c r="BJ21" i="6"/>
  <c r="BJ20" i="6"/>
  <c r="CP17" i="6"/>
  <c r="BZ18" i="6"/>
  <c r="BZ13" i="6"/>
  <c r="BJ9" i="6"/>
  <c r="BJ12" i="6"/>
  <c r="AT10" i="6"/>
  <c r="AT11" i="6"/>
  <c r="CP42" i="6"/>
  <c r="CP43" i="6"/>
  <c r="BZ44" i="6"/>
  <c r="BZ45" i="6"/>
  <c r="BJ46" i="6"/>
  <c r="BJ47" i="6"/>
  <c r="AT48" i="6"/>
  <c r="AT49" i="6"/>
  <c r="G54" i="6"/>
  <c r="H54" i="6" s="1"/>
  <c r="CP54" i="6"/>
  <c r="BZ55" i="6"/>
  <c r="BJ56" i="6"/>
  <c r="AT57" i="6"/>
  <c r="CP62" i="6"/>
  <c r="BZ63" i="6"/>
  <c r="BJ64" i="6"/>
  <c r="AT65" i="6"/>
  <c r="CP70" i="6"/>
  <c r="BZ71" i="6"/>
  <c r="BJ72" i="6"/>
  <c r="CP75" i="6"/>
  <c r="BZ76" i="6"/>
  <c r="BJ77" i="6"/>
  <c r="AT78" i="6"/>
  <c r="G52" i="6"/>
  <c r="H52" i="6" s="1"/>
  <c r="G57" i="6"/>
  <c r="H57" i="6" s="1"/>
  <c r="G70" i="6"/>
  <c r="H70" i="6" s="1"/>
  <c r="G75" i="6"/>
  <c r="H75" i="6" s="1"/>
  <c r="G50" i="6"/>
  <c r="H50" i="6" s="1"/>
  <c r="G63" i="6"/>
  <c r="H63" i="6" s="1"/>
  <c r="G58" i="6"/>
  <c r="H58" i="6" s="1"/>
  <c r="G59" i="6"/>
  <c r="H59" i="6" s="1"/>
  <c r="G62" i="6"/>
  <c r="H62" i="6" s="1"/>
  <c r="G67" i="6"/>
  <c r="H67" i="6" s="1"/>
  <c r="G55" i="6"/>
  <c r="H55" i="6" s="1"/>
  <c r="G78" i="6"/>
  <c r="H78" i="6" s="1"/>
  <c r="G53" i="6"/>
  <c r="H53" i="6" s="1"/>
  <c r="G76" i="6"/>
  <c r="H76" i="6" s="1"/>
  <c r="G65" i="6"/>
  <c r="H65" i="6" s="1"/>
  <c r="G72" i="6"/>
  <c r="H72" i="6" s="1"/>
  <c r="G61" i="6"/>
  <c r="H61" i="6" s="1"/>
  <c r="G68" i="6"/>
  <c r="H68" i="6" s="1"/>
  <c r="AD23" i="6"/>
  <c r="AD35" i="6"/>
  <c r="AD38" i="6"/>
  <c r="AD39" i="6"/>
  <c r="AD30" i="6"/>
  <c r="AD34" i="6"/>
  <c r="AD26" i="6"/>
  <c r="AD31" i="6"/>
  <c r="AD22" i="6"/>
  <c r="AD14" i="6"/>
  <c r="AD15" i="6"/>
  <c r="K15" i="6"/>
  <c r="AD33" i="6"/>
  <c r="AD29" i="6"/>
  <c r="AD27" i="6"/>
  <c r="AD36" i="6"/>
  <c r="AD32" i="6"/>
  <c r="AD25" i="6"/>
  <c r="K34" i="6"/>
  <c r="AD37" i="6"/>
  <c r="AD28" i="6"/>
  <c r="AD16" i="6"/>
  <c r="AD19" i="6"/>
  <c r="AD21" i="6"/>
  <c r="AD20" i="6"/>
  <c r="AT17" i="6"/>
  <c r="AD18" i="6"/>
  <c r="AD13" i="6"/>
  <c r="K9" i="6"/>
  <c r="AD10" i="6"/>
  <c r="AD11" i="6"/>
  <c r="AD5" i="6"/>
  <c r="AD4" i="6"/>
  <c r="AD40" i="6"/>
  <c r="AD41" i="6"/>
  <c r="AD44" i="6"/>
  <c r="AD45" i="6"/>
  <c r="AD48" i="6"/>
  <c r="AD49" i="6"/>
  <c r="AD51" i="6"/>
  <c r="L51" i="6"/>
  <c r="K51" i="6" s="1"/>
  <c r="AD53" i="6"/>
  <c r="L53" i="6"/>
  <c r="K53" i="6" s="1"/>
  <c r="AD55" i="6"/>
  <c r="L55" i="6"/>
  <c r="K55" i="6" s="1"/>
  <c r="AD57" i="6"/>
  <c r="L57" i="6"/>
  <c r="K57" i="6" s="1"/>
  <c r="AD58" i="6"/>
  <c r="L58" i="6"/>
  <c r="K58" i="6" s="1"/>
  <c r="AD60" i="6"/>
  <c r="L60" i="6"/>
  <c r="K60" i="6" s="1"/>
  <c r="AD62" i="6"/>
  <c r="L62" i="6"/>
  <c r="K62" i="6" s="1"/>
  <c r="AD64" i="6"/>
  <c r="L64" i="6"/>
  <c r="K64" i="6" s="1"/>
  <c r="AD66" i="6"/>
  <c r="L66" i="6"/>
  <c r="K66" i="6" s="1"/>
  <c r="AD9" i="6"/>
  <c r="AD12" i="6"/>
  <c r="AD7" i="6"/>
  <c r="AD8" i="6"/>
  <c r="AD6" i="6"/>
  <c r="AD3" i="6"/>
  <c r="AD42" i="6"/>
  <c r="AD43" i="6"/>
  <c r="AD46" i="6"/>
  <c r="AD47" i="6"/>
  <c r="AD50" i="6"/>
  <c r="L50" i="6"/>
  <c r="K50" i="6" s="1"/>
  <c r="AD52" i="6"/>
  <c r="L52" i="6"/>
  <c r="K52" i="6" s="1"/>
  <c r="AD54" i="6"/>
  <c r="L54" i="6"/>
  <c r="K54" i="6" s="1"/>
  <c r="AD56" i="6"/>
  <c r="L56" i="6"/>
  <c r="K56" i="6" s="1"/>
  <c r="AD59" i="6"/>
  <c r="L59" i="6"/>
  <c r="K59" i="6" s="1"/>
  <c r="AD61" i="6"/>
  <c r="L61" i="6"/>
  <c r="K61" i="6" s="1"/>
  <c r="AD63" i="6"/>
  <c r="L63" i="6"/>
  <c r="K63" i="6" s="1"/>
  <c r="AD65" i="6"/>
  <c r="L65" i="6"/>
  <c r="K65" i="6" s="1"/>
  <c r="AD67" i="6"/>
  <c r="L67" i="6"/>
  <c r="K67" i="6" s="1"/>
  <c r="AD69" i="6"/>
  <c r="L69" i="6"/>
  <c r="K69" i="6" s="1"/>
  <c r="AD71" i="6"/>
  <c r="L71" i="6"/>
  <c r="K71" i="6" s="1"/>
  <c r="AD73" i="6"/>
  <c r="L73" i="6"/>
  <c r="K73" i="6" s="1"/>
  <c r="AD75" i="6"/>
  <c r="L75" i="6"/>
  <c r="K75" i="6" s="1"/>
  <c r="AD77" i="6"/>
  <c r="L77" i="6"/>
  <c r="K77" i="6" s="1"/>
  <c r="AD79" i="6"/>
  <c r="L79" i="6"/>
  <c r="K79" i="6" s="1"/>
  <c r="AD68" i="6"/>
  <c r="L68" i="6"/>
  <c r="K68" i="6" s="1"/>
  <c r="AD70" i="6"/>
  <c r="L70" i="6"/>
  <c r="K70" i="6" s="1"/>
  <c r="AD72" i="6"/>
  <c r="L72" i="6"/>
  <c r="K72" i="6" s="1"/>
  <c r="AD74" i="6"/>
  <c r="L74" i="6"/>
  <c r="K74" i="6" s="1"/>
  <c r="AD76" i="6"/>
  <c r="L76" i="6"/>
  <c r="K76" i="6" s="1"/>
  <c r="AD78" i="6"/>
  <c r="L78" i="6"/>
  <c r="K78" i="6" s="1"/>
  <c r="M3" i="1"/>
  <c r="K3" i="1" s="1"/>
  <c r="K7" i="1"/>
  <c r="K22" i="1"/>
  <c r="K24" i="1"/>
  <c r="K30" i="1"/>
  <c r="H6" i="1"/>
  <c r="H8" i="1"/>
  <c r="L34" i="1"/>
  <c r="K34" i="1" s="1"/>
  <c r="L36" i="1"/>
  <c r="K36" i="1" s="1"/>
  <c r="L38" i="1"/>
  <c r="K38" i="1" s="1"/>
  <c r="K42" i="1"/>
  <c r="K50" i="1"/>
  <c r="K58" i="1"/>
  <c r="K62" i="1"/>
  <c r="L63" i="1"/>
  <c r="K63" i="1" s="1"/>
  <c r="AR63" i="1"/>
  <c r="L65" i="1"/>
  <c r="K65" i="1" s="1"/>
  <c r="L67" i="1"/>
  <c r="K67" i="1" s="1"/>
  <c r="AE71" i="1"/>
  <c r="L71" i="1"/>
  <c r="K71" i="1" s="1"/>
  <c r="AE75" i="1"/>
  <c r="L75" i="1"/>
  <c r="K75" i="1" s="1"/>
  <c r="AE73" i="1"/>
  <c r="L73" i="1"/>
  <c r="K73" i="1" s="1"/>
  <c r="L77" i="1"/>
  <c r="K77" i="1" s="1"/>
  <c r="L79" i="1"/>
  <c r="K79" i="1" s="1"/>
  <c r="L81" i="1"/>
  <c r="K81" i="1" s="1"/>
  <c r="L83" i="1"/>
  <c r="K83" i="1" s="1"/>
  <c r="L85" i="1"/>
  <c r="K85" i="1" s="1"/>
  <c r="K17" i="6" l="1"/>
  <c r="K6" i="6"/>
  <c r="K18" i="6"/>
  <c r="K37" i="6"/>
  <c r="K33" i="6"/>
  <c r="K8" i="6"/>
  <c r="K46" i="6"/>
  <c r="K14" i="6"/>
  <c r="K26" i="6"/>
  <c r="K21" i="6"/>
  <c r="K39" i="6"/>
  <c r="K12" i="6"/>
  <c r="K5" i="6"/>
  <c r="K35" i="6"/>
  <c r="K43" i="6"/>
  <c r="K48" i="6"/>
  <c r="K23" i="6"/>
  <c r="K42" i="6"/>
  <c r="K47" i="6"/>
  <c r="K44" i="6"/>
  <c r="K48" i="1"/>
  <c r="K36" i="6"/>
  <c r="K68" i="1"/>
  <c r="H13" i="1"/>
  <c r="K32" i="6"/>
  <c r="K46" i="1"/>
  <c r="K40" i="1"/>
  <c r="K31" i="6"/>
  <c r="K49" i="6"/>
  <c r="K20" i="6"/>
  <c r="K28" i="6"/>
  <c r="K3" i="6"/>
  <c r="K45" i="6"/>
  <c r="K4" i="6"/>
  <c r="K13" i="6"/>
  <c r="K19" i="6"/>
  <c r="K25" i="6"/>
  <c r="K29" i="6"/>
  <c r="K30" i="6"/>
  <c r="K38" i="6"/>
</calcChain>
</file>

<file path=xl/sharedStrings.xml><?xml version="1.0" encoding="utf-8"?>
<sst xmlns="http://schemas.openxmlformats.org/spreadsheetml/2006/main" count="949" uniqueCount="220">
  <si>
    <t>Clear Creek
Main Match
September 10, 2016</t>
  </si>
  <si>
    <t>Rank?</t>
  </si>
  <si>
    <t>Promote?</t>
  </si>
  <si>
    <t>Sort Keys</t>
  </si>
  <si>
    <t>Match Totals</t>
  </si>
  <si>
    <t>Stage 1
Gang Parade</t>
  </si>
  <si>
    <t>Stage 2
Nothing To Lose</t>
  </si>
  <si>
    <t>Stage 3
Steely Eyed Gang</t>
  </si>
  <si>
    <t>Stage 4</t>
  </si>
  <si>
    <t>Stage 4
Gang Colors</t>
  </si>
  <si>
    <t>Bay 7
Both Sides Now #2</t>
  </si>
  <si>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</si>
  <si>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</si>
  <si>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</si>
  <si>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</si>
  <si>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</si>
  <si>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</si>
  <si>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</si>
  <si>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</si>
  <si>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</si>
  <si>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</si>
  <si>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</si>
  <si>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</si>
  <si>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</si>
  <si>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</si>
  <si>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Place</t>
  </si>
  <si>
    <t>First Last Initial</t>
  </si>
  <si>
    <t>IDPA #</t>
  </si>
  <si>
    <t>L C
A R
B E
O D
R I
   T</t>
  </si>
  <si>
    <t>Div</t>
  </si>
  <si>
    <t>Class</t>
  </si>
  <si>
    <t>n</t>
  </si>
  <si>
    <t>Sort Div</t>
  </si>
  <si>
    <t>Sort Class</t>
  </si>
  <si>
    <t>Total Match Score</t>
  </si>
  <si>
    <t>Tot Pen Time</t>
  </si>
  <si>
    <t>Tot Pts Dn/2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</si>
  <si>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</si>
  <si>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</si>
  <si>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</si>
  <si>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</si>
  <si>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</si>
  <si>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</si>
  <si>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</si>
  <si>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</si>
  <si>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</si>
  <si>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</si>
  <si>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</si>
  <si>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HNT</t>
  </si>
  <si>
    <t>FTDR</t>
  </si>
  <si>
    <t>Stage Raw Time</t>
  </si>
  <si>
    <t>Pts Dn/2</t>
  </si>
  <si>
    <t>Pen Sec</t>
  </si>
  <si>
    <t>Total Stage Score</t>
  </si>
  <si>
    <t>HNS</t>
  </si>
  <si>
    <t>Str 1
Raw
Time</t>
  </si>
  <si>
    <t>Bryan K</t>
  </si>
  <si>
    <t>CCP</t>
  </si>
  <si>
    <t>SS</t>
  </si>
  <si>
    <t>Dean B</t>
  </si>
  <si>
    <t>7</t>
  </si>
  <si>
    <t>CDP</t>
  </si>
  <si>
    <t>EX</t>
  </si>
  <si>
    <t>Jim M</t>
  </si>
  <si>
    <t>MM</t>
  </si>
  <si>
    <t>Mike B</t>
  </si>
  <si>
    <t>Owen M</t>
  </si>
  <si>
    <t>Eric W</t>
  </si>
  <si>
    <t>Roger O</t>
  </si>
  <si>
    <t>Tom F</t>
  </si>
  <si>
    <t>Frank N</t>
  </si>
  <si>
    <t>NV</t>
  </si>
  <si>
    <t>Mick M</t>
  </si>
  <si>
    <t>15</t>
  </si>
  <si>
    <t>Jim C</t>
  </si>
  <si>
    <t>1</t>
  </si>
  <si>
    <t>Thomas B</t>
  </si>
  <si>
    <t>3</t>
  </si>
  <si>
    <t>Barry B</t>
  </si>
  <si>
    <t>Jim Mc</t>
  </si>
  <si>
    <t>6</t>
  </si>
  <si>
    <t>UN</t>
  </si>
  <si>
    <t>Henry L</t>
  </si>
  <si>
    <t>DQ</t>
  </si>
  <si>
    <t>ND</t>
  </si>
  <si>
    <t>Jason T</t>
  </si>
  <si>
    <t>ESP</t>
  </si>
  <si>
    <t>Thomas C</t>
  </si>
  <si>
    <t>Joe S</t>
  </si>
  <si>
    <t>Ian B</t>
  </si>
  <si>
    <t>John H</t>
  </si>
  <si>
    <t>Mary C</t>
  </si>
  <si>
    <t>Ben D</t>
  </si>
  <si>
    <t>NFC</t>
  </si>
  <si>
    <t>David V</t>
  </si>
  <si>
    <t>SSP</t>
  </si>
  <si>
    <t>Roger S</t>
  </si>
  <si>
    <t>Jon S</t>
  </si>
  <si>
    <t>Andrew L</t>
  </si>
  <si>
    <t>George T</t>
  </si>
  <si>
    <t>Gerald B</t>
  </si>
  <si>
    <t>Randy C</t>
  </si>
  <si>
    <t>Gene E</t>
  </si>
  <si>
    <t>Mike J</t>
  </si>
  <si>
    <t>John K</t>
  </si>
  <si>
    <t>5</t>
  </si>
  <si>
    <t>Jeff B</t>
  </si>
  <si>
    <t>Scott Sc</t>
  </si>
  <si>
    <t>Max G</t>
  </si>
  <si>
    <t>Trevor R</t>
  </si>
  <si>
    <t>16</t>
  </si>
  <si>
    <t>Nick Y **</t>
  </si>
  <si>
    <t>Out</t>
  </si>
  <si>
    <t>Brad S</t>
  </si>
  <si>
    <t>Rick C</t>
  </si>
  <si>
    <t>Scott Se</t>
  </si>
  <si>
    <t>Sean Z</t>
  </si>
  <si>
    <t>David W</t>
  </si>
  <si>
    <t>Dominic S</t>
  </si>
  <si>
    <t>Jesse D</t>
  </si>
  <si>
    <t>Linda B</t>
  </si>
  <si>
    <t>Colleen S</t>
  </si>
  <si>
    <t>Mark G</t>
  </si>
  <si>
    <t>Kerry B</t>
  </si>
  <si>
    <t>SSR</t>
  </si>
  <si>
    <t>Range Member Labor Credit Sum  1-Member; 2-Setup;4-SO;8-COF;16 New Shooter</t>
  </si>
  <si>
    <t>*  No Division, Shooter Must Complete Score Sheet</t>
  </si>
  <si>
    <t>** No Classification, Shooter Must Complete Score Sheet</t>
  </si>
  <si>
    <r>
      <t xml:space="preserve">TNR - </t>
    </r>
    <r>
      <rPr>
        <b/>
        <u/>
        <sz val="10"/>
        <rFont val="Arial"/>
      </rPr>
      <t>T</t>
    </r>
    <r>
      <rPr>
        <sz val="10"/>
        <rFont val="Arial"/>
      </rPr>
      <t xml:space="preserve">ime </t>
    </r>
    <r>
      <rPr>
        <b/>
        <u/>
        <sz val="10"/>
        <rFont val="Arial"/>
      </rPr>
      <t>N</t>
    </r>
    <r>
      <rPr>
        <sz val="10"/>
        <rFont val="Arial"/>
      </rPr>
      <t xml:space="preserve">ot </t>
    </r>
    <r>
      <rPr>
        <b/>
        <u/>
        <sz val="10"/>
        <rFont val="Arial"/>
      </rPr>
      <t>R</t>
    </r>
    <r>
      <rPr>
        <sz val="10"/>
        <rFont val="Arial"/>
      </rPr>
      <t>ecorded, Shooter Must Review Score Sheet</t>
    </r>
  </si>
  <si>
    <r>
      <t xml:space="preserve">DNF - </t>
    </r>
    <r>
      <rPr>
        <b/>
        <u/>
        <sz val="10"/>
        <rFont val="Arial"/>
      </rPr>
      <t>D</t>
    </r>
    <r>
      <rPr>
        <sz val="10"/>
        <rFont val="Arial"/>
      </rPr>
      <t xml:space="preserve">id </t>
    </r>
    <r>
      <rPr>
        <b/>
        <u/>
        <sz val="10"/>
        <rFont val="Arial"/>
      </rPr>
      <t>N</t>
    </r>
    <r>
      <rPr>
        <sz val="10"/>
        <rFont val="Arial"/>
      </rPr>
      <t xml:space="preserve">ot </t>
    </r>
    <r>
      <rPr>
        <b/>
        <u/>
        <sz val="10"/>
        <rFont val="Arial"/>
      </rPr>
      <t>F</t>
    </r>
    <r>
      <rPr>
        <sz val="10"/>
        <rFont val="Arial"/>
      </rPr>
      <t>inish, Shooter Must Review Score Sheet</t>
    </r>
  </si>
  <si>
    <t>IDPA Match Scoring Spreadsheet Sort Key lookup table</t>
  </si>
  <si>
    <t>Table used to convert IDPA Divisions and classes into numeric sort keys.</t>
  </si>
  <si>
    <t>The sort keys can then be used with the total match scores to produce a sort by score within division and class.</t>
  </si>
  <si>
    <t>ESR</t>
  </si>
  <si>
    <t>The shooter's division is looked up in the upper table and converted to anumber.</t>
  </si>
  <si>
    <t>Then his or her class is looked up in the lower table and converted to a number.</t>
  </si>
  <si>
    <t>MA</t>
  </si>
  <si>
    <t>A three-column sort on the division sort key first, class sort key next, and total match score third will yield a properly-ordered report.</t>
  </si>
  <si>
    <t>This table is used to look up IDPA Classes using the numeric Class Sort Key value for purposes of promotions at sanctioned matches.</t>
  </si>
  <si>
    <t xml:space="preserve"> </t>
  </si>
  <si>
    <t>Invalid Shooter Class entered on spreadsheet!</t>
  </si>
  <si>
    <t>Help and instructions for this spreadsheet are available on the CCIDPA web site at http://www.ccidpa.org/scoring/spreadsheets.html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</si>
  <si>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</si>
  <si>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</si>
  <si>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</si>
  <si>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</si>
  <si>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</si>
  <si>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</si>
  <si>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</si>
  <si>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</si>
  <si>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</si>
  <si>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</si>
  <si>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</si>
  <si>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The Match Ranking and Match Promotion features (columns G and H) won't work properly until you have sorted your results by Division, Class, and Total Match Score.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</si>
  <si>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</si>
  <si>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</si>
  <si>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3. Select Data-&gt;Sort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</si>
  <si>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</si>
  <si>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</si>
  <si>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</si>
  <si>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7. In most cases, you will want to select Ascending order in all three radio buttons.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</si>
  <si>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</si>
  <si>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</si>
  <si>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>Clear Creek
Match
Date</t>
  </si>
  <si>
    <t>Stage 1
(Stage Name)</t>
  </si>
  <si>
    <t>Stage Raw Time Total</t>
  </si>
  <si>
    <t>Stage Raw Time Totals</t>
  </si>
  <si>
    <t>Stage 2
(Stage Name)</t>
  </si>
  <si>
    <t>Stage 3
(Stage Name)</t>
  </si>
  <si>
    <t>Stage 4
(Stage Name)</t>
  </si>
  <si>
    <t>Stage 5
(Stage Name)</t>
  </si>
  <si>
    <t>Enter Values</t>
  </si>
  <si>
    <t>Calculated Values</t>
  </si>
  <si>
    <t>Total Pts Down</t>
  </si>
  <si>
    <t>Total Penalty Pts</t>
  </si>
  <si>
    <t>Stage 6
(Stage Name)</t>
  </si>
  <si>
    <t>Stage 7
(Stage Name)</t>
  </si>
  <si>
    <t>Stage 8
(Stage Name)</t>
  </si>
  <si>
    <t>BILL L</t>
  </si>
  <si>
    <t>PCC</t>
  </si>
  <si>
    <t>ROGER S</t>
  </si>
  <si>
    <t>OTL</t>
  </si>
  <si>
    <t>17</t>
  </si>
  <si>
    <t>JOSH D</t>
  </si>
  <si>
    <t>ROD M</t>
  </si>
  <si>
    <t>HENRY L</t>
  </si>
  <si>
    <t>DAVID B</t>
  </si>
  <si>
    <t>DARREN B</t>
  </si>
  <si>
    <t>JACK N</t>
  </si>
  <si>
    <t>JOHN K</t>
  </si>
  <si>
    <t>SCOTT D</t>
  </si>
  <si>
    <t>MIKE J</t>
  </si>
  <si>
    <t>BRYAN K</t>
  </si>
  <si>
    <t>SCOTT S</t>
  </si>
  <si>
    <t>TIM S</t>
  </si>
  <si>
    <t>DAN M</t>
  </si>
  <si>
    <t>KIRK R</t>
  </si>
  <si>
    <t>JIM M</t>
  </si>
  <si>
    <t>MICHAEL M</t>
  </si>
  <si>
    <t>DNF</t>
  </si>
  <si>
    <t>JAMES L</t>
  </si>
  <si>
    <t>ED L</t>
  </si>
  <si>
    <t>JASON T</t>
  </si>
  <si>
    <t>CANNON T</t>
  </si>
  <si>
    <t>BROOKE W</t>
  </si>
  <si>
    <t>DIANE D</t>
  </si>
  <si>
    <t>REGIS F</t>
  </si>
  <si>
    <t>DAVID M</t>
  </si>
  <si>
    <t>THOMAS B</t>
  </si>
  <si>
    <t>JOE S</t>
  </si>
  <si>
    <t>JIM MC</t>
  </si>
  <si>
    <t>PETER T</t>
  </si>
  <si>
    <t>FRANK N</t>
  </si>
  <si>
    <t>ERIC W</t>
  </si>
  <si>
    <t>CHARLIE R</t>
  </si>
  <si>
    <t>JON S</t>
  </si>
  <si>
    <t>CY S</t>
  </si>
  <si>
    <t>MIKE B</t>
  </si>
  <si>
    <t>PAUL A</t>
  </si>
  <si>
    <t>CAMERON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</si>
</sst>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sz val="8"/>
      <color rgb="FF808080"/>
      <name val="Arial Narrow"/>
    </font>
    <font>
      <b/>
      <sz val="10"/>
      <name val="Arial"/>
    </font>
    <font>
      <b/>
      <sz val="6"/>
      <name val="Arial"/>
    </font>
    <font>
      <sz val="10"/>
      <name val="Arial"/>
    </font>
    <font>
      <sz val="8"/>
      <name val="Arial"/>
    </font>
    <font>
      <sz val="8"/>
      <color rgb="FFC0C0C0"/>
      <name val="Arial"/>
    </font>
    <font>
      <b/>
      <u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7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 applyFont="1" applyAlignment="1"/>
    <xf numFmtId="49" fontId="3" fillId="2" borderId="4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left" wrapText="1"/>
    </xf>
    <xf numFmtId="49" fontId="4" fillId="2" borderId="11" xfId="0" applyNumberFormat="1" applyFont="1" applyFill="1" applyBorder="1" applyAlignment="1">
      <alignment horizont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textRotation="180"/>
    </xf>
    <xf numFmtId="49" fontId="3" fillId="2" borderId="11" xfId="0" applyNumberFormat="1" applyFont="1" applyFill="1" applyBorder="1" applyAlignment="1">
      <alignment horizontal="center" vertical="center" textRotation="180"/>
    </xf>
    <xf numFmtId="49" fontId="4" fillId="2" borderId="15" xfId="0" applyNumberFormat="1" applyFont="1" applyFill="1" applyBorder="1" applyAlignment="1">
      <alignment horizontal="center" wrapText="1"/>
    </xf>
    <xf numFmtId="49" fontId="4" fillId="2" borderId="16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4" fillId="3" borderId="9" xfId="0" applyNumberFormat="1" applyFont="1" applyFill="1" applyBorder="1" applyAlignment="1">
      <alignment horizontal="center" wrapText="1"/>
    </xf>
    <xf numFmtId="49" fontId="4" fillId="3" borderId="10" xfId="0" applyNumberFormat="1" applyFont="1" applyFill="1" applyBorder="1" applyAlignment="1">
      <alignment horizontal="center" wrapText="1"/>
    </xf>
    <xf numFmtId="49" fontId="4" fillId="3" borderId="15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wrapText="1"/>
    </xf>
    <xf numFmtId="49" fontId="4" fillId="0" borderId="19" xfId="0" applyNumberFormat="1" applyFont="1" applyBorder="1" applyAlignment="1">
      <alignment horizontal="center" wrapText="1"/>
    </xf>
    <xf numFmtId="49" fontId="4" fillId="0" borderId="20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right" vertical="center"/>
    </xf>
    <xf numFmtId="2" fontId="6" fillId="0" borderId="28" xfId="0" applyNumberFormat="1" applyFont="1" applyBorder="1" applyAlignment="1">
      <alignment horizontal="right" vertical="center"/>
    </xf>
    <xf numFmtId="1" fontId="6" fillId="0" borderId="28" xfId="0" applyNumberFormat="1" applyFont="1" applyBorder="1" applyAlignment="1">
      <alignment horizontal="right" vertical="center"/>
    </xf>
    <xf numFmtId="164" fontId="6" fillId="0" borderId="28" xfId="0" applyNumberFormat="1" applyFont="1" applyBorder="1" applyAlignment="1">
      <alignment horizontal="right" vertical="center"/>
    </xf>
    <xf numFmtId="1" fontId="6" fillId="0" borderId="29" xfId="0" applyNumberFormat="1" applyFont="1" applyBorder="1" applyAlignment="1">
      <alignment horizontal="right" vertical="center"/>
    </xf>
    <xf numFmtId="2" fontId="6" fillId="0" borderId="26" xfId="0" applyNumberFormat="1" applyFont="1" applyBorder="1" applyAlignment="1">
      <alignment horizontal="right" vertical="center"/>
    </xf>
    <xf numFmtId="2" fontId="6" fillId="0" borderId="24" xfId="0" applyNumberFormat="1" applyFont="1" applyBorder="1" applyAlignment="1">
      <alignment horizontal="right" vertical="center"/>
    </xf>
    <xf numFmtId="1" fontId="6" fillId="0" borderId="24" xfId="0" applyNumberFormat="1" applyFont="1" applyBorder="1" applyAlignment="1">
      <alignment horizontal="right" vertical="center"/>
    </xf>
    <xf numFmtId="1" fontId="6" fillId="0" borderId="30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2" fontId="4" fillId="0" borderId="25" xfId="0" applyNumberFormat="1" applyFont="1" applyBorder="1" applyAlignment="1">
      <alignment horizontal="right" vertical="center"/>
    </xf>
    <xf numFmtId="0" fontId="6" fillId="0" borderId="24" xfId="0" applyFont="1" applyBorder="1"/>
    <xf numFmtId="2" fontId="6" fillId="0" borderId="31" xfId="0" applyNumberFormat="1" applyFont="1" applyBorder="1" applyAlignment="1">
      <alignment horizontal="right" vertical="center"/>
    </xf>
    <xf numFmtId="2" fontId="4" fillId="0" borderId="28" xfId="0" applyNumberFormat="1" applyFont="1" applyBorder="1" applyAlignment="1">
      <alignment horizontal="right" vertical="center"/>
    </xf>
    <xf numFmtId="1" fontId="6" fillId="0" borderId="32" xfId="0" applyNumberFormat="1" applyFont="1" applyBorder="1" applyAlignment="1">
      <alignment horizontal="right" vertical="center"/>
    </xf>
    <xf numFmtId="2" fontId="4" fillId="0" borderId="33" xfId="0" applyNumberFormat="1" applyFont="1" applyBorder="1" applyAlignment="1">
      <alignment horizontal="right" vertical="center"/>
    </xf>
    <xf numFmtId="0" fontId="6" fillId="0" borderId="26" xfId="0" applyFont="1" applyBorder="1"/>
    <xf numFmtId="0" fontId="6" fillId="0" borderId="30" xfId="0" applyFont="1" applyBorder="1"/>
    <xf numFmtId="0" fontId="6" fillId="0" borderId="0" xfId="0" applyFont="1"/>
    <xf numFmtId="0" fontId="6" fillId="4" borderId="34" xfId="0" applyFont="1" applyFill="1" applyBorder="1" applyAlignment="1">
      <alignment horizontal="center" vertical="center"/>
    </xf>
    <xf numFmtId="49" fontId="6" fillId="4" borderId="24" xfId="0" applyNumberFormat="1" applyFont="1" applyFill="1" applyBorder="1" applyAlignment="1">
      <alignment horizontal="left" vertical="center"/>
    </xf>
    <xf numFmtId="49" fontId="6" fillId="4" borderId="24" xfId="0" applyNumberFormat="1" applyFont="1" applyFill="1" applyBorder="1" applyAlignment="1">
      <alignment horizontal="center" vertical="center"/>
    </xf>
    <xf numFmtId="49" fontId="6" fillId="4" borderId="25" xfId="0" applyNumberFormat="1" applyFont="1" applyFill="1" applyBorder="1" applyAlignment="1">
      <alignment horizontal="center" vertical="center"/>
    </xf>
    <xf numFmtId="1" fontId="7" fillId="4" borderId="35" xfId="0" applyNumberFormat="1" applyFont="1" applyFill="1" applyBorder="1" applyAlignment="1">
      <alignment horizontal="center" vertical="center"/>
    </xf>
    <xf numFmtId="1" fontId="7" fillId="4" borderId="24" xfId="0" applyNumberFormat="1" applyFont="1" applyFill="1" applyBorder="1" applyAlignment="1">
      <alignment horizontal="center" vertical="center"/>
    </xf>
    <xf numFmtId="1" fontId="8" fillId="4" borderId="24" xfId="0" applyNumberFormat="1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2" fontId="4" fillId="4" borderId="34" xfId="0" applyNumberFormat="1" applyFont="1" applyFill="1" applyBorder="1" applyAlignment="1">
      <alignment horizontal="right" vertical="center"/>
    </xf>
    <xf numFmtId="2" fontId="6" fillId="4" borderId="37" xfId="0" applyNumberFormat="1" applyFont="1" applyFill="1" applyBorder="1" applyAlignment="1">
      <alignment horizontal="right" vertical="center"/>
    </xf>
    <xf numFmtId="1" fontId="6" fillId="4" borderId="37" xfId="0" applyNumberFormat="1" applyFont="1" applyFill="1" applyBorder="1" applyAlignment="1">
      <alignment horizontal="right" vertical="center"/>
    </xf>
    <xf numFmtId="164" fontId="6" fillId="4" borderId="37" xfId="0" applyNumberFormat="1" applyFont="1" applyFill="1" applyBorder="1" applyAlignment="1">
      <alignment horizontal="right" vertical="center"/>
    </xf>
    <xf numFmtId="1" fontId="6" fillId="4" borderId="38" xfId="0" applyNumberFormat="1" applyFont="1" applyFill="1" applyBorder="1" applyAlignment="1">
      <alignment horizontal="right" vertical="center"/>
    </xf>
    <xf numFmtId="2" fontId="6" fillId="4" borderId="35" xfId="0" applyNumberFormat="1" applyFont="1" applyFill="1" applyBorder="1" applyAlignment="1">
      <alignment horizontal="right" vertical="center"/>
    </xf>
    <xf numFmtId="2" fontId="6" fillId="4" borderId="24" xfId="0" applyNumberFormat="1" applyFont="1" applyFill="1" applyBorder="1" applyAlignment="1">
      <alignment horizontal="right" vertical="center"/>
    </xf>
    <xf numFmtId="1" fontId="6" fillId="4" borderId="24" xfId="0" applyNumberFormat="1" applyFont="1" applyFill="1" applyBorder="1" applyAlignment="1">
      <alignment horizontal="right" vertical="center"/>
    </xf>
    <xf numFmtId="1" fontId="6" fillId="4" borderId="30" xfId="0" applyNumberFormat="1" applyFont="1" applyFill="1" applyBorder="1" applyAlignment="1">
      <alignment horizontal="right" vertical="center"/>
    </xf>
    <xf numFmtId="164" fontId="6" fillId="4" borderId="24" xfId="0" applyNumberFormat="1" applyFont="1" applyFill="1" applyBorder="1" applyAlignment="1">
      <alignment horizontal="right" vertical="center"/>
    </xf>
    <xf numFmtId="2" fontId="4" fillId="4" borderId="25" xfId="0" applyNumberFormat="1" applyFont="1" applyFill="1" applyBorder="1" applyAlignment="1">
      <alignment horizontal="right" vertical="center"/>
    </xf>
    <xf numFmtId="0" fontId="6" fillId="4" borderId="24" xfId="0" applyFont="1" applyFill="1" applyBorder="1"/>
    <xf numFmtId="2" fontId="6" fillId="4" borderId="39" xfId="0" applyNumberFormat="1" applyFont="1" applyFill="1" applyBorder="1" applyAlignment="1">
      <alignment horizontal="right" vertical="center"/>
    </xf>
    <xf numFmtId="2" fontId="4" fillId="4" borderId="37" xfId="0" applyNumberFormat="1" applyFont="1" applyFill="1" applyBorder="1" applyAlignment="1">
      <alignment horizontal="right" vertical="center"/>
    </xf>
    <xf numFmtId="2" fontId="4" fillId="4" borderId="40" xfId="0" applyNumberFormat="1" applyFont="1" applyFill="1" applyBorder="1" applyAlignment="1">
      <alignment horizontal="right" vertical="center"/>
    </xf>
    <xf numFmtId="2" fontId="4" fillId="0" borderId="24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49" fontId="6" fillId="0" borderId="28" xfId="0" applyNumberFormat="1" applyFont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1" fontId="7" fillId="0" borderId="31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right" vertical="center"/>
    </xf>
    <xf numFmtId="2" fontId="4" fillId="0" borderId="41" xfId="0" applyNumberFormat="1" applyFont="1" applyBorder="1" applyAlignment="1">
      <alignment horizontal="right" vertical="center"/>
    </xf>
    <xf numFmtId="0" fontId="6" fillId="0" borderId="28" xfId="0" applyFont="1" applyBorder="1"/>
    <xf numFmtId="2" fontId="4" fillId="0" borderId="29" xfId="0" applyNumberFormat="1" applyFont="1" applyBorder="1" applyAlignment="1">
      <alignment horizontal="right" vertical="center"/>
    </xf>
    <xf numFmtId="49" fontId="6" fillId="0" borderId="44" xfId="0" applyNumberFormat="1" applyFont="1" applyBorder="1" applyAlignment="1">
      <alignment horizontal="left" vertical="center"/>
    </xf>
    <xf numFmtId="2" fontId="4" fillId="0" borderId="45" xfId="0" applyNumberFormat="1" applyFont="1" applyBorder="1" applyAlignment="1">
      <alignment horizontal="right" vertical="center"/>
    </xf>
    <xf numFmtId="1" fontId="6" fillId="0" borderId="33" xfId="0" applyNumberFormat="1" applyFont="1" applyBorder="1" applyAlignment="1">
      <alignment horizontal="right" vertical="center"/>
    </xf>
    <xf numFmtId="2" fontId="6" fillId="0" borderId="46" xfId="0" applyNumberFormat="1" applyFont="1" applyBorder="1" applyAlignment="1">
      <alignment horizontal="right" vertical="center"/>
    </xf>
    <xf numFmtId="1" fontId="6" fillId="0" borderId="46" xfId="0" applyNumberFormat="1" applyFont="1" applyBorder="1" applyAlignment="1">
      <alignment horizontal="right" vertical="center"/>
    </xf>
    <xf numFmtId="164" fontId="6" fillId="0" borderId="46" xfId="0" applyNumberFormat="1" applyFont="1" applyBorder="1" applyAlignment="1">
      <alignment horizontal="right" vertical="center"/>
    </xf>
    <xf numFmtId="2" fontId="4" fillId="0" borderId="46" xfId="0" applyNumberFormat="1" applyFont="1" applyBorder="1" applyAlignment="1">
      <alignment horizontal="right" vertical="center"/>
    </xf>
    <xf numFmtId="0" fontId="6" fillId="0" borderId="46" xfId="0" applyFont="1" applyBorder="1"/>
    <xf numFmtId="1" fontId="6" fillId="0" borderId="25" xfId="0" applyNumberFormat="1" applyFont="1" applyBorder="1" applyAlignment="1">
      <alignment horizontal="right" vertical="center"/>
    </xf>
    <xf numFmtId="2" fontId="4" fillId="0" borderId="26" xfId="0" applyNumberFormat="1" applyFont="1" applyBorder="1" applyAlignment="1">
      <alignment horizontal="right" vertical="center"/>
    </xf>
    <xf numFmtId="2" fontId="6" fillId="0" borderId="47" xfId="0" applyNumberFormat="1" applyFont="1" applyBorder="1" applyAlignment="1">
      <alignment horizontal="right" vertical="center"/>
    </xf>
    <xf numFmtId="0" fontId="6" fillId="0" borderId="48" xfId="0" applyFont="1" applyBorder="1"/>
    <xf numFmtId="0" fontId="6" fillId="0" borderId="49" xfId="0" applyFont="1" applyBorder="1"/>
    <xf numFmtId="49" fontId="6" fillId="0" borderId="50" xfId="0" applyNumberFormat="1" applyFont="1" applyBorder="1" applyAlignment="1">
      <alignment horizontal="left" vertical="center"/>
    </xf>
    <xf numFmtId="2" fontId="6" fillId="0" borderId="51" xfId="0" applyNumberFormat="1" applyFont="1" applyBorder="1" applyAlignment="1">
      <alignment horizontal="right" vertical="center"/>
    </xf>
    <xf numFmtId="0" fontId="6" fillId="0" borderId="52" xfId="0" applyFont="1" applyBorder="1"/>
    <xf numFmtId="1" fontId="6" fillId="0" borderId="52" xfId="0" applyNumberFormat="1" applyFont="1" applyBorder="1" applyAlignment="1">
      <alignment horizontal="right" vertical="center"/>
    </xf>
    <xf numFmtId="1" fontId="6" fillId="0" borderId="53" xfId="0" applyNumberFormat="1" applyFont="1" applyBorder="1" applyAlignment="1">
      <alignment horizontal="right" vertical="center"/>
    </xf>
    <xf numFmtId="164" fontId="6" fillId="0" borderId="52" xfId="0" applyNumberFormat="1" applyFont="1" applyBorder="1" applyAlignment="1">
      <alignment horizontal="right" vertical="center"/>
    </xf>
    <xf numFmtId="2" fontId="4" fillId="0" borderId="52" xfId="0" applyNumberFormat="1" applyFont="1" applyBorder="1" applyAlignment="1">
      <alignment horizontal="right" vertical="center"/>
    </xf>
    <xf numFmtId="2" fontId="4" fillId="0" borderId="54" xfId="0" applyNumberFormat="1" applyFont="1" applyBorder="1" applyAlignment="1">
      <alignment horizontal="right" vertical="center"/>
    </xf>
    <xf numFmtId="49" fontId="6" fillId="0" borderId="55" xfId="0" applyNumberFormat="1" applyFont="1" applyBorder="1" applyAlignment="1">
      <alignment horizontal="left" vertical="center"/>
    </xf>
    <xf numFmtId="2" fontId="4" fillId="0" borderId="56" xfId="0" applyNumberFormat="1" applyFont="1" applyBorder="1" applyAlignment="1">
      <alignment horizontal="right" vertical="center"/>
    </xf>
    <xf numFmtId="49" fontId="6" fillId="4" borderId="57" xfId="0" applyNumberFormat="1" applyFont="1" applyFill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center" vertical="center"/>
    </xf>
    <xf numFmtId="49" fontId="6" fillId="4" borderId="58" xfId="0" applyNumberFormat="1" applyFont="1" applyFill="1" applyBorder="1" applyAlignment="1">
      <alignment horizontal="center" vertical="center"/>
    </xf>
    <xf numFmtId="1" fontId="7" fillId="4" borderId="39" xfId="0" applyNumberFormat="1" applyFont="1" applyFill="1" applyBorder="1" applyAlignment="1">
      <alignment horizontal="center" vertical="center"/>
    </xf>
    <xf numFmtId="1" fontId="7" fillId="4" borderId="37" xfId="0" applyNumberFormat="1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1" fontId="8" fillId="4" borderId="59" xfId="0" applyNumberFormat="1" applyFont="1" applyFill="1" applyBorder="1" applyAlignment="1">
      <alignment horizontal="center" vertical="center"/>
    </xf>
    <xf numFmtId="1" fontId="6" fillId="4" borderId="60" xfId="0" applyNumberFormat="1" applyFont="1" applyFill="1" applyBorder="1" applyAlignment="1">
      <alignment horizontal="right" vertical="center"/>
    </xf>
    <xf numFmtId="2" fontId="4" fillId="4" borderId="58" xfId="0" applyNumberFormat="1" applyFont="1" applyFill="1" applyBorder="1" applyAlignment="1">
      <alignment horizontal="right" vertical="center"/>
    </xf>
    <xf numFmtId="2" fontId="6" fillId="4" borderId="61" xfId="0" applyNumberFormat="1" applyFont="1" applyFill="1" applyBorder="1" applyAlignment="1">
      <alignment horizontal="right" vertical="center"/>
    </xf>
    <xf numFmtId="0" fontId="6" fillId="4" borderId="62" xfId="0" applyFont="1" applyFill="1" applyBorder="1"/>
    <xf numFmtId="1" fontId="6" fillId="4" borderId="62" xfId="0" applyNumberFormat="1" applyFont="1" applyFill="1" applyBorder="1" applyAlignment="1">
      <alignment horizontal="right" vertical="center"/>
    </xf>
    <xf numFmtId="1" fontId="6" fillId="4" borderId="63" xfId="0" applyNumberFormat="1" applyFont="1" applyFill="1" applyBorder="1" applyAlignment="1">
      <alignment horizontal="right" vertical="center"/>
    </xf>
    <xf numFmtId="164" fontId="6" fillId="4" borderId="62" xfId="0" applyNumberFormat="1" applyFont="1" applyFill="1" applyBorder="1" applyAlignment="1">
      <alignment horizontal="right" vertical="center"/>
    </xf>
    <xf numFmtId="2" fontId="4" fillId="4" borderId="62" xfId="0" applyNumberFormat="1" applyFont="1" applyFill="1" applyBorder="1" applyAlignment="1">
      <alignment horizontal="right" vertical="center"/>
    </xf>
    <xf numFmtId="2" fontId="4" fillId="4" borderId="64" xfId="0" applyNumberFormat="1" applyFont="1" applyFill="1" applyBorder="1" applyAlignment="1">
      <alignment horizontal="right" vertical="center"/>
    </xf>
    <xf numFmtId="0" fontId="6" fillId="0" borderId="65" xfId="0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66" xfId="0" applyNumberFormat="1" applyFont="1" applyBorder="1" applyAlignment="1">
      <alignment horizontal="center" vertical="center"/>
    </xf>
    <xf numFmtId="1" fontId="7" fillId="0" borderId="67" xfId="0" applyNumberFormat="1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 vertical="center"/>
    </xf>
    <xf numFmtId="1" fontId="8" fillId="0" borderId="44" xfId="0" applyNumberFormat="1" applyFont="1" applyBorder="1" applyAlignment="1">
      <alignment horizontal="center" vertical="center"/>
    </xf>
    <xf numFmtId="1" fontId="8" fillId="0" borderId="68" xfId="0" applyNumberFormat="1" applyFont="1" applyBorder="1" applyAlignment="1">
      <alignment horizontal="center" vertical="center"/>
    </xf>
    <xf numFmtId="2" fontId="4" fillId="0" borderId="65" xfId="0" applyNumberFormat="1" applyFont="1" applyBorder="1" applyAlignment="1">
      <alignment horizontal="right" vertical="center"/>
    </xf>
    <xf numFmtId="2" fontId="6" fillId="0" borderId="44" xfId="0" applyNumberFormat="1" applyFont="1" applyBorder="1" applyAlignment="1">
      <alignment horizontal="right" vertical="center"/>
    </xf>
    <xf numFmtId="1" fontId="6" fillId="0" borderId="44" xfId="0" applyNumberFormat="1" applyFont="1" applyBorder="1" applyAlignment="1">
      <alignment horizontal="right" vertical="center"/>
    </xf>
    <xf numFmtId="164" fontId="6" fillId="0" borderId="44" xfId="0" applyNumberFormat="1" applyFont="1" applyBorder="1" applyAlignment="1">
      <alignment horizontal="right" vertical="center"/>
    </xf>
    <xf numFmtId="1" fontId="6" fillId="0" borderId="69" xfId="0" applyNumberFormat="1" applyFont="1" applyBorder="1" applyAlignment="1">
      <alignment horizontal="right" vertical="center"/>
    </xf>
    <xf numFmtId="2" fontId="6" fillId="0" borderId="67" xfId="0" applyNumberFormat="1" applyFont="1" applyBorder="1" applyAlignment="1">
      <alignment horizontal="right" vertical="center"/>
    </xf>
    <xf numFmtId="1" fontId="6" fillId="0" borderId="70" xfId="0" applyNumberFormat="1" applyFont="1" applyBorder="1" applyAlignment="1">
      <alignment horizontal="right" vertical="center"/>
    </xf>
    <xf numFmtId="2" fontId="4" fillId="0" borderId="66" xfId="0" applyNumberFormat="1" applyFont="1" applyBorder="1" applyAlignment="1">
      <alignment horizontal="right" vertical="center"/>
    </xf>
    <xf numFmtId="2" fontId="4" fillId="0" borderId="7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/>
    <xf numFmtId="0" fontId="6" fillId="0" borderId="72" xfId="0" applyFont="1" applyBorder="1" applyAlignment="1">
      <alignment horizontal="center"/>
    </xf>
    <xf numFmtId="0" fontId="6" fillId="0" borderId="72" xfId="0" applyFont="1" applyBorder="1"/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49" fontId="4" fillId="0" borderId="0" xfId="0" applyNumberFormat="1" applyFont="1"/>
    <xf numFmtId="1" fontId="6" fillId="0" borderId="0" xfId="0" applyNumberFormat="1" applyFont="1"/>
    <xf numFmtId="49" fontId="4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2" fontId="6" fillId="6" borderId="26" xfId="0" applyNumberFormat="1" applyFont="1" applyFill="1" applyBorder="1" applyAlignment="1">
      <alignment horizontal="right" vertical="center"/>
    </xf>
    <xf numFmtId="2" fontId="6" fillId="6" borderId="24" xfId="0" applyNumberFormat="1" applyFont="1" applyFill="1" applyBorder="1" applyAlignment="1">
      <alignment horizontal="right" vertical="center"/>
    </xf>
    <xf numFmtId="1" fontId="6" fillId="6" borderId="24" xfId="0" applyNumberFormat="1" applyFont="1" applyFill="1" applyBorder="1" applyAlignment="1">
      <alignment horizontal="right" vertical="center"/>
    </xf>
    <xf numFmtId="1" fontId="6" fillId="6" borderId="30" xfId="0" applyNumberFormat="1" applyFont="1" applyFill="1" applyBorder="1" applyAlignment="1">
      <alignment horizontal="right" vertical="center"/>
    </xf>
    <xf numFmtId="2" fontId="6" fillId="6" borderId="31" xfId="0" applyNumberFormat="1" applyFont="1" applyFill="1" applyBorder="1" applyAlignment="1">
      <alignment horizontal="right" vertical="center"/>
    </xf>
    <xf numFmtId="2" fontId="6" fillId="6" borderId="28" xfId="0" applyNumberFormat="1" applyFont="1" applyFill="1" applyBorder="1" applyAlignment="1">
      <alignment horizontal="right" vertical="center"/>
    </xf>
    <xf numFmtId="1" fontId="6" fillId="6" borderId="28" xfId="0" applyNumberFormat="1" applyFont="1" applyFill="1" applyBorder="1" applyAlignment="1">
      <alignment horizontal="right" vertical="center"/>
    </xf>
    <xf numFmtId="1" fontId="6" fillId="6" borderId="43" xfId="0" applyNumberFormat="1" applyFont="1" applyFill="1" applyBorder="1" applyAlignment="1">
      <alignment horizontal="right" vertical="center"/>
    </xf>
    <xf numFmtId="0" fontId="2" fillId="6" borderId="0" xfId="0" applyFont="1" applyFill="1"/>
    <xf numFmtId="0" fontId="6" fillId="6" borderId="23" xfId="0" applyFont="1" applyFill="1" applyBorder="1" applyAlignment="1">
      <alignment horizontal="center" vertical="center"/>
    </xf>
    <xf numFmtId="49" fontId="6" fillId="6" borderId="24" xfId="0" applyNumberFormat="1" applyFont="1" applyFill="1" applyBorder="1" applyAlignment="1">
      <alignment horizontal="left" vertical="center"/>
    </xf>
    <xf numFmtId="49" fontId="6" fillId="6" borderId="24" xfId="0" applyNumberFormat="1" applyFont="1" applyFill="1" applyBorder="1" applyAlignment="1">
      <alignment horizontal="center" vertical="center"/>
    </xf>
    <xf numFmtId="49" fontId="6" fillId="6" borderId="25" xfId="0" applyNumberFormat="1" applyFont="1" applyFill="1" applyBorder="1" applyAlignment="1">
      <alignment horizontal="center" vertical="center"/>
    </xf>
    <xf numFmtId="49" fontId="6" fillId="6" borderId="28" xfId="0" applyNumberFormat="1" applyFont="1" applyFill="1" applyBorder="1" applyAlignment="1">
      <alignment horizontal="left" vertical="center"/>
    </xf>
    <xf numFmtId="49" fontId="6" fillId="6" borderId="28" xfId="0" applyNumberFormat="1" applyFont="1" applyFill="1" applyBorder="1" applyAlignment="1">
      <alignment horizontal="center" vertical="center"/>
    </xf>
    <xf numFmtId="49" fontId="6" fillId="6" borderId="41" xfId="0" applyNumberFormat="1" applyFont="1" applyFill="1" applyBorder="1" applyAlignment="1">
      <alignment horizontal="center" vertical="center"/>
    </xf>
    <xf numFmtId="49" fontId="6" fillId="6" borderId="44" xfId="0" applyNumberFormat="1" applyFont="1" applyFill="1" applyBorder="1" applyAlignment="1">
      <alignment horizontal="left" vertical="center"/>
    </xf>
    <xf numFmtId="49" fontId="6" fillId="6" borderId="50" xfId="0" applyNumberFormat="1" applyFont="1" applyFill="1" applyBorder="1" applyAlignment="1">
      <alignment horizontal="left" vertical="center"/>
    </xf>
    <xf numFmtId="0" fontId="2" fillId="5" borderId="0" xfId="0" applyFont="1" applyFill="1"/>
    <xf numFmtId="2" fontId="4" fillId="5" borderId="23" xfId="0" applyNumberFormat="1" applyFont="1" applyFill="1" applyBorder="1" applyAlignment="1" applyProtection="1">
      <alignment horizontal="right" vertical="center"/>
    </xf>
    <xf numFmtId="2" fontId="6" fillId="5" borderId="28" xfId="0" applyNumberFormat="1" applyFont="1" applyFill="1" applyBorder="1" applyAlignment="1" applyProtection="1">
      <alignment horizontal="right" vertical="center"/>
    </xf>
    <xf numFmtId="2" fontId="6" fillId="5" borderId="26" xfId="0" applyNumberFormat="1" applyFont="1" applyFill="1" applyBorder="1" applyAlignment="1" applyProtection="1">
      <alignment horizontal="right" vertical="center"/>
      <protection locked="0"/>
    </xf>
    <xf numFmtId="164" fontId="6" fillId="5" borderId="24" xfId="0" applyNumberFormat="1" applyFont="1" applyFill="1" applyBorder="1" applyAlignment="1" applyProtection="1">
      <alignment horizontal="right" vertical="center"/>
      <protection locked="0"/>
    </xf>
    <xf numFmtId="1" fontId="6" fillId="5" borderId="24" xfId="0" applyNumberFormat="1" applyFont="1" applyFill="1" applyBorder="1" applyAlignment="1" applyProtection="1">
      <alignment horizontal="right" vertical="center"/>
      <protection locked="0"/>
    </xf>
    <xf numFmtId="2" fontId="4" fillId="5" borderId="25" xfId="0" applyNumberFormat="1" applyFont="1" applyFill="1" applyBorder="1" applyAlignment="1" applyProtection="1">
      <alignment horizontal="right" vertical="center"/>
      <protection locked="0"/>
    </xf>
    <xf numFmtId="0" fontId="6" fillId="6" borderId="73" xfId="0" applyFont="1" applyFill="1" applyBorder="1" applyAlignment="1">
      <alignment horizontal="center" vertical="center"/>
    </xf>
    <xf numFmtId="49" fontId="6" fillId="6" borderId="74" xfId="0" applyNumberFormat="1" applyFont="1" applyFill="1" applyBorder="1" applyAlignment="1">
      <alignment horizontal="left" vertical="center"/>
    </xf>
    <xf numFmtId="49" fontId="6" fillId="6" borderId="74" xfId="0" applyNumberFormat="1" applyFont="1" applyFill="1" applyBorder="1" applyAlignment="1">
      <alignment horizontal="center" vertical="center"/>
    </xf>
    <xf numFmtId="49" fontId="6" fillId="6" borderId="75" xfId="0" applyNumberFormat="1" applyFont="1" applyFill="1" applyBorder="1" applyAlignment="1">
      <alignment horizontal="center" vertical="center"/>
    </xf>
    <xf numFmtId="1" fontId="7" fillId="0" borderId="76" xfId="0" applyNumberFormat="1" applyFont="1" applyBorder="1" applyAlignment="1">
      <alignment horizontal="center" vertical="center"/>
    </xf>
    <xf numFmtId="1" fontId="7" fillId="0" borderId="74" xfId="0" applyNumberFormat="1" applyFont="1" applyBorder="1" applyAlignment="1">
      <alignment horizontal="center" vertical="center"/>
    </xf>
    <xf numFmtId="1" fontId="8" fillId="0" borderId="74" xfId="0" applyNumberFormat="1" applyFont="1" applyBorder="1" applyAlignment="1">
      <alignment horizontal="center" vertical="center"/>
    </xf>
    <xf numFmtId="1" fontId="8" fillId="0" borderId="77" xfId="0" applyNumberFormat="1" applyFont="1" applyBorder="1" applyAlignment="1">
      <alignment horizontal="center" vertical="center"/>
    </xf>
    <xf numFmtId="2" fontId="4" fillId="5" borderId="73" xfId="0" applyNumberFormat="1" applyFont="1" applyFill="1" applyBorder="1" applyAlignment="1" applyProtection="1">
      <alignment horizontal="right" vertical="center"/>
    </xf>
    <xf numFmtId="2" fontId="6" fillId="6" borderId="76" xfId="0" applyNumberFormat="1" applyFont="1" applyFill="1" applyBorder="1" applyAlignment="1">
      <alignment horizontal="right" vertical="center"/>
    </xf>
    <xf numFmtId="2" fontId="6" fillId="6" borderId="74" xfId="0" applyNumberFormat="1" applyFont="1" applyFill="1" applyBorder="1" applyAlignment="1">
      <alignment horizontal="right" vertical="center"/>
    </xf>
    <xf numFmtId="1" fontId="6" fillId="6" borderId="74" xfId="0" applyNumberFormat="1" applyFont="1" applyFill="1" applyBorder="1" applyAlignment="1">
      <alignment horizontal="right" vertical="center"/>
    </xf>
    <xf numFmtId="1" fontId="6" fillId="6" borderId="78" xfId="0" applyNumberFormat="1" applyFont="1" applyFill="1" applyBorder="1" applyAlignment="1">
      <alignment horizontal="right" vertical="center"/>
    </xf>
    <xf numFmtId="2" fontId="6" fillId="5" borderId="76" xfId="0" applyNumberFormat="1" applyFont="1" applyFill="1" applyBorder="1" applyAlignment="1" applyProtection="1">
      <alignment horizontal="right" vertical="center"/>
      <protection locked="0"/>
    </xf>
    <xf numFmtId="164" fontId="6" fillId="5" borderId="74" xfId="0" applyNumberFormat="1" applyFont="1" applyFill="1" applyBorder="1" applyAlignment="1" applyProtection="1">
      <alignment horizontal="right" vertical="center"/>
      <protection locked="0"/>
    </xf>
    <xf numFmtId="1" fontId="6" fillId="5" borderId="74" xfId="0" applyNumberFormat="1" applyFont="1" applyFill="1" applyBorder="1" applyAlignment="1" applyProtection="1">
      <alignment horizontal="right" vertical="center"/>
      <protection locked="0"/>
    </xf>
    <xf numFmtId="2" fontId="4" fillId="5" borderId="75" xfId="0" applyNumberFormat="1" applyFont="1" applyFill="1" applyBorder="1" applyAlignment="1" applyProtection="1">
      <alignment horizontal="right" vertical="center"/>
      <protection locked="0"/>
    </xf>
    <xf numFmtId="49" fontId="2" fillId="6" borderId="24" xfId="0" applyNumberFormat="1" applyFont="1" applyFill="1" applyBorder="1" applyAlignment="1">
      <alignment horizontal="left" vertical="center"/>
    </xf>
    <xf numFmtId="49" fontId="2" fillId="6" borderId="24" xfId="0" applyNumberFormat="1" applyFont="1" applyFill="1" applyBorder="1" applyAlignment="1">
      <alignment horizontal="center" vertical="center"/>
    </xf>
    <xf numFmtId="49" fontId="2" fillId="6" borderId="25" xfId="0" applyNumberFormat="1" applyFont="1" applyFill="1" applyBorder="1" applyAlignment="1">
      <alignment horizontal="center" vertical="center"/>
    </xf>
    <xf numFmtId="49" fontId="2" fillId="6" borderId="28" xfId="0" applyNumberFormat="1" applyFont="1" applyFill="1" applyBorder="1" applyAlignment="1">
      <alignment horizontal="left" vertical="center"/>
    </xf>
    <xf numFmtId="2" fontId="2" fillId="6" borderId="26" xfId="0" applyNumberFormat="1" applyFont="1" applyFill="1" applyBorder="1" applyAlignment="1">
      <alignment horizontal="right" vertical="center"/>
    </xf>
    <xf numFmtId="49" fontId="2" fillId="6" borderId="28" xfId="0" applyNumberFormat="1" applyFont="1" applyFill="1" applyBorder="1" applyAlignment="1">
      <alignment horizontal="center" vertical="center"/>
    </xf>
    <xf numFmtId="49" fontId="2" fillId="6" borderId="4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49" fontId="1" fillId="2" borderId="1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111"/>
  <sheetViews>
    <sheetView workbookViewId="0">
      <pane xSplit="6" ySplit="2" topLeftCell="DV3" activePane="bottomRight" state="frozen"/>
      <selection pane="topRight" activeCell="G1" sqref="G1"/>
      <selection pane="bottomLeft" activeCell="A3" sqref="A3"/>
      <selection pane="bottomRight" activeCell="A6" sqref="A6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9.5703125" customWidth="1"/>
    <col min="14" max="14" width="9.85546875" customWidth="1"/>
    <col min="15" max="15" width="6.42578125" customWidth="1"/>
    <col min="16" max="21" width="5.5703125" customWidth="1"/>
    <col min="22" max="22" width="3.85546875" customWidth="1"/>
    <col min="23" max="23" width="2.28515625" customWidth="1"/>
    <col min="24" max="24" width="2.85546875" customWidth="1"/>
    <col min="25" max="25" width="2.28515625" customWidth="1"/>
    <col min="26" max="26" width="3.5703125" customWidth="1"/>
    <col min="27" max="27" width="9" customWidth="1"/>
    <col min="28" max="28" width="4.5703125" customWidth="1"/>
    <col min="29" max="29" width="4.28515625" customWidth="1"/>
    <col min="30" max="30" width="7" customWidth="1"/>
    <col min="31" max="31" width="6.42578125" customWidth="1"/>
    <col min="32" max="37" width="5.5703125" customWidth="1"/>
    <col min="38" max="38" width="3.85546875" customWidth="1"/>
    <col min="39" max="39" width="2.28515625" customWidth="1"/>
    <col min="40" max="40" width="2.85546875" customWidth="1"/>
    <col min="41" max="41" width="2.28515625" customWidth="1"/>
    <col min="42" max="42" width="3.5703125" customWidth="1"/>
    <col min="43" max="43" width="9" customWidth="1"/>
    <col min="44" max="44" width="4.5703125" customWidth="1"/>
    <col min="45" max="45" width="4.28515625" customWidth="1"/>
    <col min="46" max="46" width="7" customWidth="1"/>
    <col min="47" max="47" width="6.42578125" customWidth="1"/>
    <col min="48" max="53" width="5.5703125" customWidth="1"/>
    <col min="54" max="54" width="3.85546875" customWidth="1"/>
    <col min="55" max="55" width="2.28515625" customWidth="1"/>
    <col min="56" max="56" width="2.85546875" customWidth="1"/>
    <col min="57" max="57" width="2.28515625" customWidth="1"/>
    <col min="58" max="58" width="3.5703125" customWidth="1"/>
    <col min="59" max="59" width="9" customWidth="1"/>
    <col min="60" max="60" width="4.5703125" customWidth="1"/>
    <col min="61" max="61" width="4.28515625" customWidth="1"/>
    <col min="62" max="62" width="7" customWidth="1"/>
    <col min="63" max="63" width="6.42578125" customWidth="1"/>
    <col min="64" max="69" width="5.5703125" customWidth="1"/>
    <col min="70" max="70" width="3.85546875" customWidth="1"/>
    <col min="71" max="71" width="2.28515625" customWidth="1"/>
    <col min="72" max="72" width="2.85546875" customWidth="1"/>
    <col min="73" max="73" width="2.28515625" customWidth="1"/>
    <col min="74" max="74" width="3.5703125" customWidth="1"/>
    <col min="75" max="75" width="9" customWidth="1"/>
    <col min="76" max="76" width="4.5703125" customWidth="1"/>
    <col min="77" max="77" width="4.28515625" customWidth="1"/>
    <col min="78" max="78" width="7" customWidth="1"/>
    <col min="79" max="79" width="6.42578125" customWidth="1"/>
    <col min="80" max="85" width="5.5703125" customWidth="1"/>
    <col min="86" max="86" width="3.85546875" customWidth="1"/>
    <col min="87" max="87" width="2.28515625" customWidth="1"/>
    <col min="88" max="88" width="2.85546875" customWidth="1"/>
    <col min="89" max="89" width="2.28515625" customWidth="1"/>
    <col min="90" max="90" width="3.5703125" customWidth="1"/>
    <col min="91" max="91" width="9" customWidth="1"/>
    <col min="92" max="92" width="4.5703125" customWidth="1"/>
    <col min="93" max="93" width="4.28515625" customWidth="1"/>
    <col min="94" max="94" width="7" customWidth="1"/>
    <col min="95" max="95" width="6.42578125" customWidth="1"/>
    <col min="96" max="101" width="5.5703125" customWidth="1"/>
    <col min="102" max="102" width="3.85546875" customWidth="1"/>
    <col min="103" max="103" width="2.28515625" customWidth="1"/>
    <col min="104" max="104" width="2.85546875" customWidth="1"/>
    <col min="105" max="105" width="2.28515625" customWidth="1"/>
    <col min="106" max="106" width="3.5703125" customWidth="1"/>
    <col min="107" max="107" width="9" customWidth="1"/>
    <col min="108" max="108" width="4.5703125" customWidth="1"/>
    <col min="109" max="109" width="4.28515625" customWidth="1"/>
    <col min="110" max="110" width="7" customWidth="1"/>
    <col min="111" max="111" width="6.42578125" customWidth="1"/>
    <col min="112" max="117" width="5.5703125" customWidth="1"/>
    <col min="118" max="118" width="3.85546875" customWidth="1"/>
    <col min="119" max="119" width="2.28515625" customWidth="1"/>
    <col min="120" max="120" width="2.85546875" customWidth="1"/>
    <col min="121" max="121" width="2.28515625" customWidth="1"/>
    <col min="122" max="122" width="3.5703125" customWidth="1"/>
    <col min="123" max="123" width="9" customWidth="1"/>
    <col min="124" max="124" width="4.5703125" customWidth="1"/>
    <col min="125" max="125" width="4.28515625" customWidth="1"/>
    <col min="126" max="126" width="7" customWidth="1"/>
    <col min="127" max="127" width="6.42578125" customWidth="1"/>
    <col min="128" max="133" width="5.5703125" customWidth="1"/>
    <col min="134" max="134" width="3.85546875" customWidth="1"/>
    <col min="135" max="135" width="2.28515625" customWidth="1"/>
    <col min="136" max="136" width="2.85546875" customWidth="1"/>
    <col min="137" max="137" width="2.28515625" customWidth="1"/>
    <col min="138" max="138" width="3.5703125" customWidth="1"/>
    <col min="139" max="139" width="9" customWidth="1"/>
    <col min="140" max="140" width="4.5703125" customWidth="1"/>
    <col min="141" max="141" width="4.28515625" customWidth="1"/>
    <col min="142" max="142" width="7" customWidth="1"/>
  </cols>
  <sheetData>
    <row r="1" spans="1:142" ht="54" customHeight="1" thickTop="1" x14ac:dyDescent="0.25">
      <c r="A1" s="210" t="s">
        <v>163</v>
      </c>
      <c r="B1" s="208"/>
      <c r="C1" s="208"/>
      <c r="D1" s="208"/>
      <c r="E1" s="208"/>
      <c r="F1" s="209"/>
      <c r="G1" s="1" t="s">
        <v>1</v>
      </c>
      <c r="H1" s="2" t="s">
        <v>2</v>
      </c>
      <c r="I1" s="211" t="s">
        <v>3</v>
      </c>
      <c r="J1" s="209"/>
      <c r="K1" s="207" t="s">
        <v>4</v>
      </c>
      <c r="L1" s="208"/>
      <c r="M1" s="208"/>
      <c r="N1" s="209"/>
      <c r="O1" s="207" t="s">
        <v>164</v>
      </c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9"/>
      <c r="AE1" s="207" t="s">
        <v>167</v>
      </c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9"/>
      <c r="AU1" s="207" t="s">
        <v>168</v>
      </c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9"/>
      <c r="BK1" s="207" t="s">
        <v>169</v>
      </c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9"/>
      <c r="CA1" s="207" t="s">
        <v>170</v>
      </c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9"/>
      <c r="CQ1" s="207" t="s">
        <v>175</v>
      </c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9"/>
      <c r="DG1" s="207" t="s">
        <v>176</v>
      </c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9"/>
      <c r="DW1" s="207" t="s">
        <v>177</v>
      </c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9"/>
    </row>
    <row r="2" spans="1:142" ht="59.25" customHeight="1" thickBot="1" x14ac:dyDescent="0.25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 t="s">
        <v>166</v>
      </c>
      <c r="M2" s="5" t="s">
        <v>173</v>
      </c>
      <c r="N2" s="7" t="s">
        <v>174</v>
      </c>
      <c r="O2" s="4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44</v>
      </c>
      <c r="V2" s="5" t="s">
        <v>45</v>
      </c>
      <c r="W2" s="5" t="s">
        <v>46</v>
      </c>
      <c r="X2" s="5" t="s">
        <v>47</v>
      </c>
      <c r="Y2" s="5" t="s">
        <v>48</v>
      </c>
      <c r="Z2" s="12" t="s">
        <v>49</v>
      </c>
      <c r="AA2" s="5" t="s">
        <v>165</v>
      </c>
      <c r="AB2" s="5" t="s">
        <v>45</v>
      </c>
      <c r="AC2" s="5" t="s">
        <v>52</v>
      </c>
      <c r="AD2" s="7" t="s">
        <v>53</v>
      </c>
      <c r="AE2" s="4" t="s">
        <v>38</v>
      </c>
      <c r="AF2" s="5" t="s">
        <v>39</v>
      </c>
      <c r="AG2" s="5" t="s">
        <v>40</v>
      </c>
      <c r="AH2" s="5" t="s">
        <v>41</v>
      </c>
      <c r="AI2" s="5" t="s">
        <v>42</v>
      </c>
      <c r="AJ2" s="5" t="s">
        <v>43</v>
      </c>
      <c r="AK2" s="5" t="s">
        <v>44</v>
      </c>
      <c r="AL2" s="5" t="s">
        <v>45</v>
      </c>
      <c r="AM2" s="5" t="s">
        <v>46</v>
      </c>
      <c r="AN2" s="5" t="s">
        <v>47</v>
      </c>
      <c r="AO2" s="5" t="s">
        <v>48</v>
      </c>
      <c r="AP2" s="12" t="s">
        <v>49</v>
      </c>
      <c r="AQ2" s="5" t="s">
        <v>165</v>
      </c>
      <c r="AR2" s="5" t="s">
        <v>45</v>
      </c>
      <c r="AS2" s="5" t="s">
        <v>52</v>
      </c>
      <c r="AT2" s="7" t="s">
        <v>53</v>
      </c>
      <c r="AU2" s="4" t="s">
        <v>38</v>
      </c>
      <c r="AV2" s="5" t="s">
        <v>39</v>
      </c>
      <c r="AW2" s="5" t="s">
        <v>40</v>
      </c>
      <c r="AX2" s="5" t="s">
        <v>41</v>
      </c>
      <c r="AY2" s="5" t="s">
        <v>42</v>
      </c>
      <c r="AZ2" s="5" t="s">
        <v>43</v>
      </c>
      <c r="BA2" s="5" t="s">
        <v>44</v>
      </c>
      <c r="BB2" s="5" t="s">
        <v>45</v>
      </c>
      <c r="BC2" s="5" t="s">
        <v>46</v>
      </c>
      <c r="BD2" s="5" t="s">
        <v>47</v>
      </c>
      <c r="BE2" s="5" t="s">
        <v>48</v>
      </c>
      <c r="BF2" s="12" t="s">
        <v>49</v>
      </c>
      <c r="BG2" s="5" t="s">
        <v>165</v>
      </c>
      <c r="BH2" s="5" t="s">
        <v>45</v>
      </c>
      <c r="BI2" s="5" t="s">
        <v>52</v>
      </c>
      <c r="BJ2" s="7" t="s">
        <v>53</v>
      </c>
      <c r="BK2" s="4" t="s">
        <v>38</v>
      </c>
      <c r="BL2" s="5" t="s">
        <v>39</v>
      </c>
      <c r="BM2" s="5" t="s">
        <v>40</v>
      </c>
      <c r="BN2" s="5" t="s">
        <v>41</v>
      </c>
      <c r="BO2" s="5" t="s">
        <v>42</v>
      </c>
      <c r="BP2" s="5" t="s">
        <v>43</v>
      </c>
      <c r="BQ2" s="5" t="s">
        <v>44</v>
      </c>
      <c r="BR2" s="5" t="s">
        <v>45</v>
      </c>
      <c r="BS2" s="5" t="s">
        <v>46</v>
      </c>
      <c r="BT2" s="5" t="s">
        <v>47</v>
      </c>
      <c r="BU2" s="5" t="s">
        <v>48</v>
      </c>
      <c r="BV2" s="12" t="s">
        <v>49</v>
      </c>
      <c r="BW2" s="5" t="s">
        <v>165</v>
      </c>
      <c r="BX2" s="5" t="s">
        <v>45</v>
      </c>
      <c r="BY2" s="5" t="s">
        <v>52</v>
      </c>
      <c r="BZ2" s="7" t="s">
        <v>53</v>
      </c>
      <c r="CA2" s="4" t="s">
        <v>38</v>
      </c>
      <c r="CB2" s="5" t="s">
        <v>39</v>
      </c>
      <c r="CC2" s="5" t="s">
        <v>40</v>
      </c>
      <c r="CD2" s="5" t="s">
        <v>41</v>
      </c>
      <c r="CE2" s="5" t="s">
        <v>42</v>
      </c>
      <c r="CF2" s="5" t="s">
        <v>43</v>
      </c>
      <c r="CG2" s="5" t="s">
        <v>44</v>
      </c>
      <c r="CH2" s="5" t="s">
        <v>45</v>
      </c>
      <c r="CI2" s="5" t="s">
        <v>46</v>
      </c>
      <c r="CJ2" s="5" t="s">
        <v>47</v>
      </c>
      <c r="CK2" s="5" t="s">
        <v>48</v>
      </c>
      <c r="CL2" s="12" t="s">
        <v>49</v>
      </c>
      <c r="CM2" s="5" t="s">
        <v>165</v>
      </c>
      <c r="CN2" s="5" t="s">
        <v>45</v>
      </c>
      <c r="CO2" s="5" t="s">
        <v>52</v>
      </c>
      <c r="CP2" s="7" t="s">
        <v>53</v>
      </c>
      <c r="CQ2" s="4" t="s">
        <v>38</v>
      </c>
      <c r="CR2" s="5" t="s">
        <v>39</v>
      </c>
      <c r="CS2" s="5" t="s">
        <v>40</v>
      </c>
      <c r="CT2" s="5" t="s">
        <v>41</v>
      </c>
      <c r="CU2" s="5" t="s">
        <v>42</v>
      </c>
      <c r="CV2" s="5" t="s">
        <v>43</v>
      </c>
      <c r="CW2" s="5" t="s">
        <v>44</v>
      </c>
      <c r="CX2" s="5" t="s">
        <v>45</v>
      </c>
      <c r="CY2" s="5" t="s">
        <v>46</v>
      </c>
      <c r="CZ2" s="5" t="s">
        <v>47</v>
      </c>
      <c r="DA2" s="5" t="s">
        <v>48</v>
      </c>
      <c r="DB2" s="12" t="s">
        <v>49</v>
      </c>
      <c r="DC2" s="5" t="s">
        <v>165</v>
      </c>
      <c r="DD2" s="5" t="s">
        <v>45</v>
      </c>
      <c r="DE2" s="5" t="s">
        <v>52</v>
      </c>
      <c r="DF2" s="7" t="s">
        <v>53</v>
      </c>
      <c r="DG2" s="4" t="s">
        <v>38</v>
      </c>
      <c r="DH2" s="5" t="s">
        <v>39</v>
      </c>
      <c r="DI2" s="5" t="s">
        <v>40</v>
      </c>
      <c r="DJ2" s="5" t="s">
        <v>41</v>
      </c>
      <c r="DK2" s="5" t="s">
        <v>42</v>
      </c>
      <c r="DL2" s="5" t="s">
        <v>43</v>
      </c>
      <c r="DM2" s="5" t="s">
        <v>44</v>
      </c>
      <c r="DN2" s="5" t="s">
        <v>45</v>
      </c>
      <c r="DO2" s="5" t="s">
        <v>46</v>
      </c>
      <c r="DP2" s="5" t="s">
        <v>47</v>
      </c>
      <c r="DQ2" s="5" t="s">
        <v>48</v>
      </c>
      <c r="DR2" s="12" t="s">
        <v>49</v>
      </c>
      <c r="DS2" s="5" t="s">
        <v>165</v>
      </c>
      <c r="DT2" s="5" t="s">
        <v>45</v>
      </c>
      <c r="DU2" s="5" t="s">
        <v>52</v>
      </c>
      <c r="DV2" s="7" t="s">
        <v>53</v>
      </c>
      <c r="DW2" s="4" t="s">
        <v>38</v>
      </c>
      <c r="DX2" s="5" t="s">
        <v>39</v>
      </c>
      <c r="DY2" s="5" t="s">
        <v>40</v>
      </c>
      <c r="DZ2" s="5" t="s">
        <v>41</v>
      </c>
      <c r="EA2" s="5" t="s">
        <v>42</v>
      </c>
      <c r="EB2" s="5" t="s">
        <v>43</v>
      </c>
      <c r="EC2" s="5" t="s">
        <v>44</v>
      </c>
      <c r="ED2" s="5" t="s">
        <v>45</v>
      </c>
      <c r="EE2" s="5" t="s">
        <v>46</v>
      </c>
      <c r="EF2" s="5" t="s">
        <v>47</v>
      </c>
      <c r="EG2" s="5" t="s">
        <v>48</v>
      </c>
      <c r="EH2" s="12" t="s">
        <v>49</v>
      </c>
      <c r="EI2" s="5" t="s">
        <v>165</v>
      </c>
      <c r="EJ2" s="5" t="s">
        <v>45</v>
      </c>
      <c r="EK2" s="5" t="s">
        <v>52</v>
      </c>
      <c r="EL2" s="7" t="s">
        <v>53</v>
      </c>
    </row>
    <row r="3" spans="1:142" ht="12.75" customHeight="1" x14ac:dyDescent="0.2">
      <c r="A3" s="167"/>
      <c r="B3" s="168"/>
      <c r="C3" s="168"/>
      <c r="D3" s="169"/>
      <c r="E3" s="169"/>
      <c r="F3" s="170"/>
      <c r="G3" s="28"/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/>
      <c r="J3" s="31"/>
      <c r="K3" s="177">
        <f t="shared" ref="K3:K10" si="0">SUM(L3:N3)</f>
        <v>0</v>
      </c>
      <c r="L3" s="178">
        <f>AA3+AQ3+BG3+BW3+CM3+DC3+DS3+EI3</f>
        <v>0</v>
      </c>
      <c r="M3" s="178">
        <f t="shared" ref="M3:N18" si="1">AB3+AR3+BH3+BX3+CN3+DD3+DT3+EJ3</f>
        <v>0</v>
      </c>
      <c r="N3" s="178">
        <f t="shared" si="1"/>
        <v>0</v>
      </c>
      <c r="O3" s="158"/>
      <c r="P3" s="159"/>
      <c r="Q3" s="159"/>
      <c r="R3" s="159"/>
      <c r="S3" s="159"/>
      <c r="T3" s="159"/>
      <c r="U3" s="159"/>
      <c r="V3" s="160">
        <v>0</v>
      </c>
      <c r="W3" s="160">
        <v>0</v>
      </c>
      <c r="X3" s="160">
        <v>0</v>
      </c>
      <c r="Y3" s="160">
        <v>0</v>
      </c>
      <c r="Z3" s="161">
        <v>0</v>
      </c>
      <c r="AA3" s="179">
        <f>SUM(O3:U3)</f>
        <v>0</v>
      </c>
      <c r="AB3" s="180">
        <f>V3</f>
        <v>0</v>
      </c>
      <c r="AC3" s="181">
        <f>W3+X3+Y3</f>
        <v>0</v>
      </c>
      <c r="AD3" s="182">
        <f>SUM(AA3:AC3)</f>
        <v>0</v>
      </c>
      <c r="AE3" s="158"/>
      <c r="AF3" s="159"/>
      <c r="AG3" s="159"/>
      <c r="AH3" s="159"/>
      <c r="AI3" s="159"/>
      <c r="AJ3" s="159"/>
      <c r="AK3" s="159"/>
      <c r="AL3" s="160">
        <v>0</v>
      </c>
      <c r="AM3" s="160">
        <v>0</v>
      </c>
      <c r="AN3" s="160">
        <v>0</v>
      </c>
      <c r="AO3" s="160">
        <v>0</v>
      </c>
      <c r="AP3" s="161">
        <v>0</v>
      </c>
      <c r="AQ3" s="179">
        <f>SUM(AE3:AK3)</f>
        <v>0</v>
      </c>
      <c r="AR3" s="180">
        <f>AL3</f>
        <v>0</v>
      </c>
      <c r="AS3" s="181">
        <f>AM3+AN3+AO3</f>
        <v>0</v>
      </c>
      <c r="AT3" s="182">
        <f>SUM(AQ3:AS3)</f>
        <v>0</v>
      </c>
      <c r="AU3" s="158"/>
      <c r="AV3" s="159"/>
      <c r="AW3" s="159"/>
      <c r="AX3" s="159"/>
      <c r="AY3" s="159"/>
      <c r="AZ3" s="159"/>
      <c r="BA3" s="159"/>
      <c r="BB3" s="160">
        <v>0</v>
      </c>
      <c r="BC3" s="160">
        <v>0</v>
      </c>
      <c r="BD3" s="160">
        <v>0</v>
      </c>
      <c r="BE3" s="160">
        <v>0</v>
      </c>
      <c r="BF3" s="161">
        <v>0</v>
      </c>
      <c r="BG3" s="179">
        <f>SUM(AU3:BA3)</f>
        <v>0</v>
      </c>
      <c r="BH3" s="180">
        <f>BB3</f>
        <v>0</v>
      </c>
      <c r="BI3" s="181">
        <f>BC3+BD3+BE3</f>
        <v>0</v>
      </c>
      <c r="BJ3" s="182">
        <f>SUM(BG3:BI3)</f>
        <v>0</v>
      </c>
      <c r="BK3" s="158"/>
      <c r="BL3" s="159"/>
      <c r="BM3" s="159"/>
      <c r="BN3" s="159"/>
      <c r="BO3" s="159"/>
      <c r="BP3" s="159"/>
      <c r="BQ3" s="159"/>
      <c r="BR3" s="160">
        <v>0</v>
      </c>
      <c r="BS3" s="160">
        <v>0</v>
      </c>
      <c r="BT3" s="160">
        <v>0</v>
      </c>
      <c r="BU3" s="160">
        <v>0</v>
      </c>
      <c r="BV3" s="161">
        <v>0</v>
      </c>
      <c r="BW3" s="179">
        <f>SUM(BK3:BQ3)</f>
        <v>0</v>
      </c>
      <c r="BX3" s="180">
        <f>BR3</f>
        <v>0</v>
      </c>
      <c r="BY3" s="181">
        <f>BS3+BT3+BU3</f>
        <v>0</v>
      </c>
      <c r="BZ3" s="182">
        <f>SUM(BW3:BY3)</f>
        <v>0</v>
      </c>
      <c r="CA3" s="158"/>
      <c r="CB3" s="159"/>
      <c r="CC3" s="159"/>
      <c r="CD3" s="159"/>
      <c r="CE3" s="159"/>
      <c r="CF3" s="159"/>
      <c r="CG3" s="159"/>
      <c r="CH3" s="160">
        <v>0</v>
      </c>
      <c r="CI3" s="160">
        <v>0</v>
      </c>
      <c r="CJ3" s="160">
        <v>0</v>
      </c>
      <c r="CK3" s="160">
        <v>0</v>
      </c>
      <c r="CL3" s="161">
        <v>0</v>
      </c>
      <c r="CM3" s="179">
        <f>SUM(CA3:CG3)</f>
        <v>0</v>
      </c>
      <c r="CN3" s="180">
        <f>CH3</f>
        <v>0</v>
      </c>
      <c r="CO3" s="181">
        <f>CI3+CJ3+CK3</f>
        <v>0</v>
      </c>
      <c r="CP3" s="182">
        <f>SUM(CM3:CO3)</f>
        <v>0</v>
      </c>
      <c r="CQ3" s="158"/>
      <c r="CR3" s="159"/>
      <c r="CS3" s="159"/>
      <c r="CT3" s="159"/>
      <c r="CU3" s="159"/>
      <c r="CV3" s="159"/>
      <c r="CW3" s="159"/>
      <c r="CX3" s="160">
        <v>0</v>
      </c>
      <c r="CY3" s="160">
        <v>0</v>
      </c>
      <c r="CZ3" s="160">
        <v>0</v>
      </c>
      <c r="DA3" s="160">
        <v>0</v>
      </c>
      <c r="DB3" s="161">
        <v>0</v>
      </c>
      <c r="DC3" s="179">
        <f>SUM(CQ3:CW3)</f>
        <v>0</v>
      </c>
      <c r="DD3" s="180">
        <f>CX3</f>
        <v>0</v>
      </c>
      <c r="DE3" s="181">
        <f>CY3+CZ3+DA3</f>
        <v>0</v>
      </c>
      <c r="DF3" s="182">
        <f>SUM(DC3:DE3)</f>
        <v>0</v>
      </c>
      <c r="DG3" s="158"/>
      <c r="DH3" s="159"/>
      <c r="DI3" s="159"/>
      <c r="DJ3" s="159"/>
      <c r="DK3" s="159"/>
      <c r="DL3" s="159"/>
      <c r="DM3" s="159"/>
      <c r="DN3" s="160">
        <v>0</v>
      </c>
      <c r="DO3" s="160">
        <v>0</v>
      </c>
      <c r="DP3" s="160">
        <v>0</v>
      </c>
      <c r="DQ3" s="160">
        <v>0</v>
      </c>
      <c r="DR3" s="161">
        <v>0</v>
      </c>
      <c r="DS3" s="179">
        <f>SUM(DG3:DM3)</f>
        <v>0</v>
      </c>
      <c r="DT3" s="180">
        <f>DN3</f>
        <v>0</v>
      </c>
      <c r="DU3" s="181">
        <f>DO3+DP3+DQ3</f>
        <v>0</v>
      </c>
      <c r="DV3" s="182">
        <f>SUM(DS3:DU3)</f>
        <v>0</v>
      </c>
      <c r="DW3" s="158"/>
      <c r="DX3" s="159"/>
      <c r="DY3" s="159"/>
      <c r="DZ3" s="159"/>
      <c r="EA3" s="159"/>
      <c r="EB3" s="159"/>
      <c r="EC3" s="159"/>
      <c r="ED3" s="160">
        <v>0</v>
      </c>
      <c r="EE3" s="160">
        <v>0</v>
      </c>
      <c r="EF3" s="160">
        <v>0</v>
      </c>
      <c r="EG3" s="160">
        <v>0</v>
      </c>
      <c r="EH3" s="161">
        <v>0</v>
      </c>
      <c r="EI3" s="179">
        <f>SUM(DW3:EC3)</f>
        <v>0</v>
      </c>
      <c r="EJ3" s="180">
        <f>ED3</f>
        <v>0</v>
      </c>
      <c r="EK3" s="181">
        <f>EE3+EF3+EG3</f>
        <v>0</v>
      </c>
      <c r="EL3" s="182">
        <f>SUM(EI3:EK3)</f>
        <v>0</v>
      </c>
    </row>
    <row r="4" spans="1:142" ht="12.75" customHeight="1" x14ac:dyDescent="0.2">
      <c r="A4" s="167"/>
      <c r="B4" s="168"/>
      <c r="C4" s="168"/>
      <c r="D4" s="169"/>
      <c r="E4" s="169"/>
      <c r="F4" s="170"/>
      <c r="G4" s="28"/>
      <c r="H4" s="29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0"/>
      <c r="J4" s="31"/>
      <c r="K4" s="177">
        <f t="shared" si="0"/>
        <v>0</v>
      </c>
      <c r="L4" s="178">
        <f t="shared" ref="L4:N51" si="2">AA4+AQ4+BG4+BW4+CM4+DC4+DS4+EI4</f>
        <v>0</v>
      </c>
      <c r="M4" s="178">
        <f t="shared" si="1"/>
        <v>0</v>
      </c>
      <c r="N4" s="178">
        <f t="shared" si="1"/>
        <v>0</v>
      </c>
      <c r="O4" s="158"/>
      <c r="P4" s="159"/>
      <c r="Q4" s="159"/>
      <c r="R4" s="159"/>
      <c r="S4" s="159"/>
      <c r="T4" s="159"/>
      <c r="U4" s="159"/>
      <c r="V4" s="160">
        <v>0</v>
      </c>
      <c r="W4" s="160">
        <v>0</v>
      </c>
      <c r="X4" s="160">
        <v>0</v>
      </c>
      <c r="Y4" s="160">
        <v>0</v>
      </c>
      <c r="Z4" s="161">
        <v>0</v>
      </c>
      <c r="AA4" s="179">
        <f t="shared" ref="AA4:AA51" si="3">SUM(O4:U4)</f>
        <v>0</v>
      </c>
      <c r="AB4" s="180">
        <f t="shared" ref="AB4:AB51" si="4">V4</f>
        <v>0</v>
      </c>
      <c r="AC4" s="181">
        <f t="shared" ref="AC4:AC51" si="5">W4+X4+Y4</f>
        <v>0</v>
      </c>
      <c r="AD4" s="182">
        <f t="shared" ref="AD4:AD51" si="6">SUM(AA4:AC4)</f>
        <v>0</v>
      </c>
      <c r="AE4" s="158"/>
      <c r="AF4" s="159"/>
      <c r="AG4" s="159"/>
      <c r="AH4" s="159"/>
      <c r="AI4" s="159"/>
      <c r="AJ4" s="159"/>
      <c r="AK4" s="159"/>
      <c r="AL4" s="160">
        <v>0</v>
      </c>
      <c r="AM4" s="160">
        <v>0</v>
      </c>
      <c r="AN4" s="160">
        <v>0</v>
      </c>
      <c r="AO4" s="160">
        <v>0</v>
      </c>
      <c r="AP4" s="161">
        <v>0</v>
      </c>
      <c r="AQ4" s="179">
        <f t="shared" ref="AQ4:AQ51" si="7">SUM(AE4:AK4)</f>
        <v>0</v>
      </c>
      <c r="AR4" s="180">
        <f t="shared" ref="AR4:AR51" si="8">AL4</f>
        <v>0</v>
      </c>
      <c r="AS4" s="181">
        <f t="shared" ref="AS4:AS51" si="9">AM4+AN4+AO4</f>
        <v>0</v>
      </c>
      <c r="AT4" s="182">
        <f t="shared" ref="AT4:AT51" si="10">SUM(AQ4:AS4)</f>
        <v>0</v>
      </c>
      <c r="AU4" s="158"/>
      <c r="AV4" s="159"/>
      <c r="AW4" s="159"/>
      <c r="AX4" s="159"/>
      <c r="AY4" s="159"/>
      <c r="AZ4" s="159"/>
      <c r="BA4" s="159"/>
      <c r="BB4" s="160">
        <v>0</v>
      </c>
      <c r="BC4" s="160">
        <v>0</v>
      </c>
      <c r="BD4" s="160">
        <v>0</v>
      </c>
      <c r="BE4" s="160">
        <v>0</v>
      </c>
      <c r="BF4" s="161">
        <v>0</v>
      </c>
      <c r="BG4" s="179">
        <f t="shared" ref="BG4:BG51" si="11">SUM(AU4:BA4)</f>
        <v>0</v>
      </c>
      <c r="BH4" s="180">
        <f t="shared" ref="BH4:BH51" si="12">BB4</f>
        <v>0</v>
      </c>
      <c r="BI4" s="181">
        <f t="shared" ref="BI4:BI51" si="13">BC4+BD4+BE4</f>
        <v>0</v>
      </c>
      <c r="BJ4" s="182">
        <f t="shared" ref="BJ4:BJ51" si="14">SUM(BG4:BI4)</f>
        <v>0</v>
      </c>
      <c r="BK4" s="158"/>
      <c r="BL4" s="159"/>
      <c r="BM4" s="159"/>
      <c r="BN4" s="159"/>
      <c r="BO4" s="159"/>
      <c r="BP4" s="159"/>
      <c r="BQ4" s="159"/>
      <c r="BR4" s="160">
        <v>0</v>
      </c>
      <c r="BS4" s="160">
        <v>0</v>
      </c>
      <c r="BT4" s="160">
        <v>0</v>
      </c>
      <c r="BU4" s="160">
        <v>0</v>
      </c>
      <c r="BV4" s="161">
        <v>0</v>
      </c>
      <c r="BW4" s="179">
        <f t="shared" ref="BW4:BW51" si="15">SUM(BK4:BQ4)</f>
        <v>0</v>
      </c>
      <c r="BX4" s="180">
        <f t="shared" ref="BX4:BX51" si="16">BR4</f>
        <v>0</v>
      </c>
      <c r="BY4" s="181">
        <f t="shared" ref="BY4:BY51" si="17">BS4+BT4+BU4</f>
        <v>0</v>
      </c>
      <c r="BZ4" s="182">
        <f t="shared" ref="BZ4:BZ51" si="18">SUM(BW4:BY4)</f>
        <v>0</v>
      </c>
      <c r="CA4" s="158"/>
      <c r="CB4" s="159"/>
      <c r="CC4" s="159"/>
      <c r="CD4" s="159"/>
      <c r="CE4" s="159"/>
      <c r="CF4" s="159"/>
      <c r="CG4" s="159"/>
      <c r="CH4" s="160">
        <v>0</v>
      </c>
      <c r="CI4" s="160">
        <v>0</v>
      </c>
      <c r="CJ4" s="160">
        <v>0</v>
      </c>
      <c r="CK4" s="160">
        <v>0</v>
      </c>
      <c r="CL4" s="161">
        <v>0</v>
      </c>
      <c r="CM4" s="179">
        <f t="shared" ref="CM4:CM51" si="19">SUM(CA4:CG4)</f>
        <v>0</v>
      </c>
      <c r="CN4" s="180">
        <f t="shared" ref="CN4:CN51" si="20">CH4</f>
        <v>0</v>
      </c>
      <c r="CO4" s="181">
        <f t="shared" ref="CO4:CO51" si="21">CI4+CJ4+CK4</f>
        <v>0</v>
      </c>
      <c r="CP4" s="182">
        <f t="shared" ref="CP4:CP51" si="22">SUM(CM4:CO4)</f>
        <v>0</v>
      </c>
      <c r="CQ4" s="158"/>
      <c r="CR4" s="159"/>
      <c r="CS4" s="159"/>
      <c r="CT4" s="159"/>
      <c r="CU4" s="159"/>
      <c r="CV4" s="159"/>
      <c r="CW4" s="159"/>
      <c r="CX4" s="160">
        <v>0</v>
      </c>
      <c r="CY4" s="160">
        <v>0</v>
      </c>
      <c r="CZ4" s="160">
        <v>0</v>
      </c>
      <c r="DA4" s="160">
        <v>0</v>
      </c>
      <c r="DB4" s="161">
        <v>0</v>
      </c>
      <c r="DC4" s="179">
        <f t="shared" ref="DC4:DC51" si="23">SUM(CQ4:CW4)</f>
        <v>0</v>
      </c>
      <c r="DD4" s="180">
        <f t="shared" ref="DD4:DD51" si="24">CX4</f>
        <v>0</v>
      </c>
      <c r="DE4" s="181">
        <f t="shared" ref="DE4:DE51" si="25">CY4+CZ4+DA4</f>
        <v>0</v>
      </c>
      <c r="DF4" s="182">
        <f t="shared" ref="DF4:DF51" si="26">SUM(DC4:DE4)</f>
        <v>0</v>
      </c>
      <c r="DG4" s="158"/>
      <c r="DH4" s="159"/>
      <c r="DI4" s="159"/>
      <c r="DJ4" s="159"/>
      <c r="DK4" s="159"/>
      <c r="DL4" s="159"/>
      <c r="DM4" s="159"/>
      <c r="DN4" s="160">
        <v>0</v>
      </c>
      <c r="DO4" s="160">
        <v>0</v>
      </c>
      <c r="DP4" s="160">
        <v>0</v>
      </c>
      <c r="DQ4" s="160">
        <v>0</v>
      </c>
      <c r="DR4" s="161">
        <v>0</v>
      </c>
      <c r="DS4" s="179">
        <f t="shared" ref="DS4:DS51" si="27">SUM(DG4:DM4)</f>
        <v>0</v>
      </c>
      <c r="DT4" s="180">
        <f t="shared" ref="DT4:DT51" si="28">DN4</f>
        <v>0</v>
      </c>
      <c r="DU4" s="181">
        <f t="shared" ref="DU4:DU51" si="29">DO4+DP4+DQ4</f>
        <v>0</v>
      </c>
      <c r="DV4" s="182">
        <f t="shared" ref="DV4:DV51" si="30">SUM(DS4:DU4)</f>
        <v>0</v>
      </c>
      <c r="DW4" s="158"/>
      <c r="DX4" s="159"/>
      <c r="DY4" s="159"/>
      <c r="DZ4" s="159"/>
      <c r="EA4" s="159"/>
      <c r="EB4" s="159"/>
      <c r="EC4" s="159"/>
      <c r="ED4" s="160">
        <v>0</v>
      </c>
      <c r="EE4" s="160">
        <v>0</v>
      </c>
      <c r="EF4" s="160">
        <v>0</v>
      </c>
      <c r="EG4" s="160">
        <v>0</v>
      </c>
      <c r="EH4" s="161">
        <v>0</v>
      </c>
      <c r="EI4" s="179">
        <f t="shared" ref="EI4:EI51" si="31">SUM(DW4:EC4)</f>
        <v>0</v>
      </c>
      <c r="EJ4" s="180">
        <f t="shared" ref="EJ4:EJ51" si="32">ED4</f>
        <v>0</v>
      </c>
      <c r="EK4" s="181">
        <f t="shared" ref="EK4:EK51" si="33">EE4+EF4+EG4</f>
        <v>0</v>
      </c>
      <c r="EL4" s="182">
        <f t="shared" ref="EL4:EL51" si="34">SUM(EI4:EK4)</f>
        <v>0</v>
      </c>
    </row>
    <row r="5" spans="1:142" ht="12.75" customHeight="1" x14ac:dyDescent="0.2">
      <c r="A5" s="167"/>
      <c r="B5" s="168"/>
      <c r="C5" s="168"/>
      <c r="D5" s="169"/>
      <c r="E5" s="169"/>
      <c r="F5" s="170"/>
      <c r="G5" s="28"/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/>
      <c r="J5" s="31"/>
      <c r="K5" s="177">
        <f t="shared" si="0"/>
        <v>0</v>
      </c>
      <c r="L5" s="178">
        <f t="shared" si="2"/>
        <v>0</v>
      </c>
      <c r="M5" s="178">
        <f t="shared" si="1"/>
        <v>0</v>
      </c>
      <c r="N5" s="178">
        <f t="shared" si="1"/>
        <v>0</v>
      </c>
      <c r="O5" s="158"/>
      <c r="P5" s="159"/>
      <c r="Q5" s="159"/>
      <c r="R5" s="159"/>
      <c r="S5" s="159"/>
      <c r="T5" s="159"/>
      <c r="U5" s="159"/>
      <c r="V5" s="160">
        <v>0</v>
      </c>
      <c r="W5" s="160">
        <v>0</v>
      </c>
      <c r="X5" s="160">
        <v>0</v>
      </c>
      <c r="Y5" s="160">
        <v>0</v>
      </c>
      <c r="Z5" s="161">
        <v>0</v>
      </c>
      <c r="AA5" s="179">
        <f t="shared" si="3"/>
        <v>0</v>
      </c>
      <c r="AB5" s="180">
        <f t="shared" si="4"/>
        <v>0</v>
      </c>
      <c r="AC5" s="181">
        <f t="shared" si="5"/>
        <v>0</v>
      </c>
      <c r="AD5" s="182">
        <f t="shared" si="6"/>
        <v>0</v>
      </c>
      <c r="AE5" s="158"/>
      <c r="AF5" s="159"/>
      <c r="AG5" s="159"/>
      <c r="AH5" s="159"/>
      <c r="AI5" s="159"/>
      <c r="AJ5" s="159"/>
      <c r="AK5" s="159"/>
      <c r="AL5" s="160">
        <v>0</v>
      </c>
      <c r="AM5" s="160">
        <v>0</v>
      </c>
      <c r="AN5" s="160">
        <v>0</v>
      </c>
      <c r="AO5" s="160">
        <v>0</v>
      </c>
      <c r="AP5" s="161">
        <v>0</v>
      </c>
      <c r="AQ5" s="179">
        <f t="shared" si="7"/>
        <v>0</v>
      </c>
      <c r="AR5" s="180">
        <f t="shared" si="8"/>
        <v>0</v>
      </c>
      <c r="AS5" s="181">
        <f t="shared" si="9"/>
        <v>0</v>
      </c>
      <c r="AT5" s="182">
        <f t="shared" si="10"/>
        <v>0</v>
      </c>
      <c r="AU5" s="158"/>
      <c r="AV5" s="159"/>
      <c r="AW5" s="159"/>
      <c r="AX5" s="159"/>
      <c r="AY5" s="159"/>
      <c r="AZ5" s="159"/>
      <c r="BA5" s="159"/>
      <c r="BB5" s="160">
        <v>0</v>
      </c>
      <c r="BC5" s="160">
        <v>0</v>
      </c>
      <c r="BD5" s="160">
        <v>0</v>
      </c>
      <c r="BE5" s="160">
        <v>0</v>
      </c>
      <c r="BF5" s="161">
        <v>0</v>
      </c>
      <c r="BG5" s="179">
        <f t="shared" si="11"/>
        <v>0</v>
      </c>
      <c r="BH5" s="180">
        <f t="shared" si="12"/>
        <v>0</v>
      </c>
      <c r="BI5" s="181">
        <f t="shared" si="13"/>
        <v>0</v>
      </c>
      <c r="BJ5" s="182">
        <f t="shared" si="14"/>
        <v>0</v>
      </c>
      <c r="BK5" s="158"/>
      <c r="BL5" s="159"/>
      <c r="BM5" s="159"/>
      <c r="BN5" s="159"/>
      <c r="BO5" s="159"/>
      <c r="BP5" s="159"/>
      <c r="BQ5" s="159"/>
      <c r="BR5" s="160">
        <v>0</v>
      </c>
      <c r="BS5" s="160">
        <v>0</v>
      </c>
      <c r="BT5" s="160">
        <v>0</v>
      </c>
      <c r="BU5" s="160">
        <v>0</v>
      </c>
      <c r="BV5" s="161">
        <v>0</v>
      </c>
      <c r="BW5" s="179">
        <f t="shared" si="15"/>
        <v>0</v>
      </c>
      <c r="BX5" s="180">
        <f t="shared" si="16"/>
        <v>0</v>
      </c>
      <c r="BY5" s="181">
        <f t="shared" si="17"/>
        <v>0</v>
      </c>
      <c r="BZ5" s="182">
        <f t="shared" si="18"/>
        <v>0</v>
      </c>
      <c r="CA5" s="158"/>
      <c r="CB5" s="159"/>
      <c r="CC5" s="159"/>
      <c r="CD5" s="159"/>
      <c r="CE5" s="159"/>
      <c r="CF5" s="159"/>
      <c r="CG5" s="159"/>
      <c r="CH5" s="160">
        <v>0</v>
      </c>
      <c r="CI5" s="160">
        <v>0</v>
      </c>
      <c r="CJ5" s="160">
        <v>0</v>
      </c>
      <c r="CK5" s="160">
        <v>0</v>
      </c>
      <c r="CL5" s="161">
        <v>0</v>
      </c>
      <c r="CM5" s="179">
        <f t="shared" si="19"/>
        <v>0</v>
      </c>
      <c r="CN5" s="180">
        <f t="shared" si="20"/>
        <v>0</v>
      </c>
      <c r="CO5" s="181">
        <f t="shared" si="21"/>
        <v>0</v>
      </c>
      <c r="CP5" s="182">
        <f t="shared" si="22"/>
        <v>0</v>
      </c>
      <c r="CQ5" s="158"/>
      <c r="CR5" s="159"/>
      <c r="CS5" s="159"/>
      <c r="CT5" s="159"/>
      <c r="CU5" s="159"/>
      <c r="CV5" s="159"/>
      <c r="CW5" s="159"/>
      <c r="CX5" s="160">
        <v>0</v>
      </c>
      <c r="CY5" s="160">
        <v>0</v>
      </c>
      <c r="CZ5" s="160">
        <v>0</v>
      </c>
      <c r="DA5" s="160">
        <v>0</v>
      </c>
      <c r="DB5" s="161">
        <v>0</v>
      </c>
      <c r="DC5" s="179">
        <f t="shared" si="23"/>
        <v>0</v>
      </c>
      <c r="DD5" s="180">
        <f t="shared" si="24"/>
        <v>0</v>
      </c>
      <c r="DE5" s="181">
        <f t="shared" si="25"/>
        <v>0</v>
      </c>
      <c r="DF5" s="182">
        <f t="shared" si="26"/>
        <v>0</v>
      </c>
      <c r="DG5" s="158"/>
      <c r="DH5" s="159"/>
      <c r="DI5" s="159"/>
      <c r="DJ5" s="159"/>
      <c r="DK5" s="159"/>
      <c r="DL5" s="159"/>
      <c r="DM5" s="159"/>
      <c r="DN5" s="160">
        <v>0</v>
      </c>
      <c r="DO5" s="160">
        <v>0</v>
      </c>
      <c r="DP5" s="160">
        <v>0</v>
      </c>
      <c r="DQ5" s="160">
        <v>0</v>
      </c>
      <c r="DR5" s="161">
        <v>0</v>
      </c>
      <c r="DS5" s="179">
        <f t="shared" si="27"/>
        <v>0</v>
      </c>
      <c r="DT5" s="180">
        <f t="shared" si="28"/>
        <v>0</v>
      </c>
      <c r="DU5" s="181">
        <f t="shared" si="29"/>
        <v>0</v>
      </c>
      <c r="DV5" s="182">
        <f t="shared" si="30"/>
        <v>0</v>
      </c>
      <c r="DW5" s="158"/>
      <c r="DX5" s="159"/>
      <c r="DY5" s="159"/>
      <c r="DZ5" s="159"/>
      <c r="EA5" s="159"/>
      <c r="EB5" s="159"/>
      <c r="EC5" s="159"/>
      <c r="ED5" s="160">
        <v>0</v>
      </c>
      <c r="EE5" s="160">
        <v>0</v>
      </c>
      <c r="EF5" s="160">
        <v>0</v>
      </c>
      <c r="EG5" s="160">
        <v>0</v>
      </c>
      <c r="EH5" s="161">
        <v>0</v>
      </c>
      <c r="EI5" s="179">
        <f t="shared" si="31"/>
        <v>0</v>
      </c>
      <c r="EJ5" s="180">
        <f t="shared" si="32"/>
        <v>0</v>
      </c>
      <c r="EK5" s="181">
        <f t="shared" si="33"/>
        <v>0</v>
      </c>
      <c r="EL5" s="182">
        <f t="shared" si="34"/>
        <v>0</v>
      </c>
    </row>
    <row r="6" spans="1:142" ht="12.75" customHeight="1" x14ac:dyDescent="0.2">
      <c r="A6" s="167"/>
      <c r="B6" s="168"/>
      <c r="C6" s="168"/>
      <c r="D6" s="169"/>
      <c r="E6" s="169"/>
      <c r="F6" s="170"/>
      <c r="G6" s="28"/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/>
      <c r="J6" s="31"/>
      <c r="K6" s="177">
        <f t="shared" si="0"/>
        <v>0</v>
      </c>
      <c r="L6" s="178">
        <f t="shared" si="2"/>
        <v>0</v>
      </c>
      <c r="M6" s="178">
        <f t="shared" si="1"/>
        <v>0</v>
      </c>
      <c r="N6" s="178">
        <f t="shared" si="1"/>
        <v>0</v>
      </c>
      <c r="O6" s="158"/>
      <c r="P6" s="159"/>
      <c r="Q6" s="159"/>
      <c r="R6" s="159"/>
      <c r="S6" s="159"/>
      <c r="T6" s="159"/>
      <c r="U6" s="159"/>
      <c r="V6" s="160">
        <v>0</v>
      </c>
      <c r="W6" s="160">
        <v>0</v>
      </c>
      <c r="X6" s="160">
        <v>0</v>
      </c>
      <c r="Y6" s="160">
        <v>0</v>
      </c>
      <c r="Z6" s="161">
        <v>0</v>
      </c>
      <c r="AA6" s="179">
        <f t="shared" si="3"/>
        <v>0</v>
      </c>
      <c r="AB6" s="180">
        <f t="shared" si="4"/>
        <v>0</v>
      </c>
      <c r="AC6" s="181">
        <f t="shared" si="5"/>
        <v>0</v>
      </c>
      <c r="AD6" s="182">
        <f t="shared" si="6"/>
        <v>0</v>
      </c>
      <c r="AE6" s="158"/>
      <c r="AF6" s="159"/>
      <c r="AG6" s="159"/>
      <c r="AH6" s="159"/>
      <c r="AI6" s="159"/>
      <c r="AJ6" s="159"/>
      <c r="AK6" s="159"/>
      <c r="AL6" s="160">
        <v>0</v>
      </c>
      <c r="AM6" s="160">
        <v>0</v>
      </c>
      <c r="AN6" s="160">
        <v>0</v>
      </c>
      <c r="AO6" s="160">
        <v>0</v>
      </c>
      <c r="AP6" s="161">
        <v>0</v>
      </c>
      <c r="AQ6" s="179">
        <f t="shared" si="7"/>
        <v>0</v>
      </c>
      <c r="AR6" s="180">
        <f t="shared" si="8"/>
        <v>0</v>
      </c>
      <c r="AS6" s="181">
        <f t="shared" si="9"/>
        <v>0</v>
      </c>
      <c r="AT6" s="182">
        <f t="shared" si="10"/>
        <v>0</v>
      </c>
      <c r="AU6" s="158"/>
      <c r="AV6" s="159"/>
      <c r="AW6" s="159"/>
      <c r="AX6" s="159"/>
      <c r="AY6" s="159"/>
      <c r="AZ6" s="159"/>
      <c r="BA6" s="159"/>
      <c r="BB6" s="160">
        <v>0</v>
      </c>
      <c r="BC6" s="160">
        <v>0</v>
      </c>
      <c r="BD6" s="160">
        <v>0</v>
      </c>
      <c r="BE6" s="160">
        <v>0</v>
      </c>
      <c r="BF6" s="161">
        <v>0</v>
      </c>
      <c r="BG6" s="179">
        <f t="shared" si="11"/>
        <v>0</v>
      </c>
      <c r="BH6" s="180">
        <f t="shared" si="12"/>
        <v>0</v>
      </c>
      <c r="BI6" s="181">
        <f t="shared" si="13"/>
        <v>0</v>
      </c>
      <c r="BJ6" s="182">
        <f t="shared" si="14"/>
        <v>0</v>
      </c>
      <c r="BK6" s="158"/>
      <c r="BL6" s="159"/>
      <c r="BM6" s="159"/>
      <c r="BN6" s="159"/>
      <c r="BO6" s="159"/>
      <c r="BP6" s="159"/>
      <c r="BQ6" s="159"/>
      <c r="BR6" s="160">
        <v>0</v>
      </c>
      <c r="BS6" s="160">
        <v>0</v>
      </c>
      <c r="BT6" s="160">
        <v>0</v>
      </c>
      <c r="BU6" s="160">
        <v>0</v>
      </c>
      <c r="BV6" s="161">
        <v>0</v>
      </c>
      <c r="BW6" s="179">
        <f t="shared" si="15"/>
        <v>0</v>
      </c>
      <c r="BX6" s="180">
        <f t="shared" si="16"/>
        <v>0</v>
      </c>
      <c r="BY6" s="181">
        <f t="shared" si="17"/>
        <v>0</v>
      </c>
      <c r="BZ6" s="182">
        <f t="shared" si="18"/>
        <v>0</v>
      </c>
      <c r="CA6" s="158"/>
      <c r="CB6" s="159"/>
      <c r="CC6" s="159"/>
      <c r="CD6" s="159"/>
      <c r="CE6" s="159"/>
      <c r="CF6" s="159"/>
      <c r="CG6" s="159"/>
      <c r="CH6" s="160">
        <v>0</v>
      </c>
      <c r="CI6" s="160">
        <v>0</v>
      </c>
      <c r="CJ6" s="160">
        <v>0</v>
      </c>
      <c r="CK6" s="160">
        <v>0</v>
      </c>
      <c r="CL6" s="161">
        <v>0</v>
      </c>
      <c r="CM6" s="179">
        <f t="shared" si="19"/>
        <v>0</v>
      </c>
      <c r="CN6" s="180">
        <f t="shared" si="20"/>
        <v>0</v>
      </c>
      <c r="CO6" s="181">
        <f t="shared" si="21"/>
        <v>0</v>
      </c>
      <c r="CP6" s="182">
        <f t="shared" si="22"/>
        <v>0</v>
      </c>
      <c r="CQ6" s="158"/>
      <c r="CR6" s="159"/>
      <c r="CS6" s="159"/>
      <c r="CT6" s="159"/>
      <c r="CU6" s="159"/>
      <c r="CV6" s="159"/>
      <c r="CW6" s="159"/>
      <c r="CX6" s="160">
        <v>0</v>
      </c>
      <c r="CY6" s="160">
        <v>0</v>
      </c>
      <c r="CZ6" s="160">
        <v>0</v>
      </c>
      <c r="DA6" s="160">
        <v>0</v>
      </c>
      <c r="DB6" s="161">
        <v>0</v>
      </c>
      <c r="DC6" s="179">
        <f t="shared" si="23"/>
        <v>0</v>
      </c>
      <c r="DD6" s="180">
        <f t="shared" si="24"/>
        <v>0</v>
      </c>
      <c r="DE6" s="181">
        <f t="shared" si="25"/>
        <v>0</v>
      </c>
      <c r="DF6" s="182">
        <f t="shared" si="26"/>
        <v>0</v>
      </c>
      <c r="DG6" s="158"/>
      <c r="DH6" s="159"/>
      <c r="DI6" s="159"/>
      <c r="DJ6" s="159"/>
      <c r="DK6" s="159"/>
      <c r="DL6" s="159"/>
      <c r="DM6" s="159"/>
      <c r="DN6" s="160">
        <v>0</v>
      </c>
      <c r="DO6" s="160">
        <v>0</v>
      </c>
      <c r="DP6" s="160">
        <v>0</v>
      </c>
      <c r="DQ6" s="160">
        <v>0</v>
      </c>
      <c r="DR6" s="161">
        <v>0</v>
      </c>
      <c r="DS6" s="179">
        <f t="shared" si="27"/>
        <v>0</v>
      </c>
      <c r="DT6" s="180">
        <f t="shared" si="28"/>
        <v>0</v>
      </c>
      <c r="DU6" s="181">
        <f t="shared" si="29"/>
        <v>0</v>
      </c>
      <c r="DV6" s="182">
        <f t="shared" si="30"/>
        <v>0</v>
      </c>
      <c r="DW6" s="158"/>
      <c r="DX6" s="159"/>
      <c r="DY6" s="159"/>
      <c r="DZ6" s="159"/>
      <c r="EA6" s="159"/>
      <c r="EB6" s="159"/>
      <c r="EC6" s="159"/>
      <c r="ED6" s="160">
        <v>0</v>
      </c>
      <c r="EE6" s="160">
        <v>0</v>
      </c>
      <c r="EF6" s="160">
        <v>0</v>
      </c>
      <c r="EG6" s="160">
        <v>0</v>
      </c>
      <c r="EH6" s="161">
        <v>0</v>
      </c>
      <c r="EI6" s="179">
        <f t="shared" si="31"/>
        <v>0</v>
      </c>
      <c r="EJ6" s="180">
        <f t="shared" si="32"/>
        <v>0</v>
      </c>
      <c r="EK6" s="181">
        <f t="shared" si="33"/>
        <v>0</v>
      </c>
      <c r="EL6" s="182">
        <f t="shared" si="34"/>
        <v>0</v>
      </c>
    </row>
    <row r="7" spans="1:142" ht="12.75" customHeight="1" x14ac:dyDescent="0.2">
      <c r="A7" s="167"/>
      <c r="B7" s="168"/>
      <c r="C7" s="168"/>
      <c r="D7" s="169"/>
      <c r="E7" s="169"/>
      <c r="F7" s="170"/>
      <c r="G7" s="28"/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/>
      <c r="J7" s="31"/>
      <c r="K7" s="177">
        <f t="shared" si="0"/>
        <v>0</v>
      </c>
      <c r="L7" s="178">
        <f t="shared" si="2"/>
        <v>0</v>
      </c>
      <c r="M7" s="178">
        <f t="shared" si="1"/>
        <v>0</v>
      </c>
      <c r="N7" s="178">
        <f t="shared" si="1"/>
        <v>0</v>
      </c>
      <c r="O7" s="158"/>
      <c r="P7" s="159"/>
      <c r="Q7" s="159"/>
      <c r="R7" s="159"/>
      <c r="S7" s="159"/>
      <c r="T7" s="159"/>
      <c r="U7" s="159"/>
      <c r="V7" s="160">
        <v>0</v>
      </c>
      <c r="W7" s="160">
        <v>0</v>
      </c>
      <c r="X7" s="160">
        <v>0</v>
      </c>
      <c r="Y7" s="160">
        <v>0</v>
      </c>
      <c r="Z7" s="161">
        <v>0</v>
      </c>
      <c r="AA7" s="179">
        <f t="shared" si="3"/>
        <v>0</v>
      </c>
      <c r="AB7" s="180">
        <f t="shared" si="4"/>
        <v>0</v>
      </c>
      <c r="AC7" s="181">
        <f t="shared" si="5"/>
        <v>0</v>
      </c>
      <c r="AD7" s="182">
        <f t="shared" si="6"/>
        <v>0</v>
      </c>
      <c r="AE7" s="158"/>
      <c r="AF7" s="159"/>
      <c r="AG7" s="159"/>
      <c r="AH7" s="159"/>
      <c r="AI7" s="159"/>
      <c r="AJ7" s="159"/>
      <c r="AK7" s="159"/>
      <c r="AL7" s="160">
        <v>0</v>
      </c>
      <c r="AM7" s="160">
        <v>0</v>
      </c>
      <c r="AN7" s="160">
        <v>0</v>
      </c>
      <c r="AO7" s="160">
        <v>0</v>
      </c>
      <c r="AP7" s="161">
        <v>0</v>
      </c>
      <c r="AQ7" s="179">
        <f t="shared" si="7"/>
        <v>0</v>
      </c>
      <c r="AR7" s="180">
        <f t="shared" si="8"/>
        <v>0</v>
      </c>
      <c r="AS7" s="181">
        <f t="shared" si="9"/>
        <v>0</v>
      </c>
      <c r="AT7" s="182">
        <f t="shared" si="10"/>
        <v>0</v>
      </c>
      <c r="AU7" s="158"/>
      <c r="AV7" s="159"/>
      <c r="AW7" s="159"/>
      <c r="AX7" s="159"/>
      <c r="AY7" s="159"/>
      <c r="AZ7" s="159"/>
      <c r="BA7" s="159"/>
      <c r="BB7" s="160">
        <v>0</v>
      </c>
      <c r="BC7" s="160">
        <v>0</v>
      </c>
      <c r="BD7" s="160">
        <v>0</v>
      </c>
      <c r="BE7" s="160">
        <v>0</v>
      </c>
      <c r="BF7" s="161">
        <v>0</v>
      </c>
      <c r="BG7" s="179">
        <f t="shared" si="11"/>
        <v>0</v>
      </c>
      <c r="BH7" s="180">
        <f t="shared" si="12"/>
        <v>0</v>
      </c>
      <c r="BI7" s="181">
        <f t="shared" si="13"/>
        <v>0</v>
      </c>
      <c r="BJ7" s="182">
        <f t="shared" si="14"/>
        <v>0</v>
      </c>
      <c r="BK7" s="158"/>
      <c r="BL7" s="159"/>
      <c r="BM7" s="159"/>
      <c r="BN7" s="159"/>
      <c r="BO7" s="159"/>
      <c r="BP7" s="159"/>
      <c r="BQ7" s="159"/>
      <c r="BR7" s="160">
        <v>0</v>
      </c>
      <c r="BS7" s="160">
        <v>0</v>
      </c>
      <c r="BT7" s="160">
        <v>0</v>
      </c>
      <c r="BU7" s="160">
        <v>0</v>
      </c>
      <c r="BV7" s="161">
        <v>0</v>
      </c>
      <c r="BW7" s="179">
        <f t="shared" si="15"/>
        <v>0</v>
      </c>
      <c r="BX7" s="180">
        <f t="shared" si="16"/>
        <v>0</v>
      </c>
      <c r="BY7" s="181">
        <f t="shared" si="17"/>
        <v>0</v>
      </c>
      <c r="BZ7" s="182">
        <f t="shared" si="18"/>
        <v>0</v>
      </c>
      <c r="CA7" s="158"/>
      <c r="CB7" s="159"/>
      <c r="CC7" s="159"/>
      <c r="CD7" s="159"/>
      <c r="CE7" s="159"/>
      <c r="CF7" s="159"/>
      <c r="CG7" s="159"/>
      <c r="CH7" s="160">
        <v>0</v>
      </c>
      <c r="CI7" s="160">
        <v>0</v>
      </c>
      <c r="CJ7" s="160">
        <v>0</v>
      </c>
      <c r="CK7" s="160">
        <v>0</v>
      </c>
      <c r="CL7" s="161">
        <v>0</v>
      </c>
      <c r="CM7" s="179">
        <f t="shared" si="19"/>
        <v>0</v>
      </c>
      <c r="CN7" s="180">
        <f t="shared" si="20"/>
        <v>0</v>
      </c>
      <c r="CO7" s="181">
        <f t="shared" si="21"/>
        <v>0</v>
      </c>
      <c r="CP7" s="182">
        <f t="shared" si="22"/>
        <v>0</v>
      </c>
      <c r="CQ7" s="158"/>
      <c r="CR7" s="159"/>
      <c r="CS7" s="159"/>
      <c r="CT7" s="159"/>
      <c r="CU7" s="159"/>
      <c r="CV7" s="159"/>
      <c r="CW7" s="159"/>
      <c r="CX7" s="160">
        <v>0</v>
      </c>
      <c r="CY7" s="160">
        <v>0</v>
      </c>
      <c r="CZ7" s="160">
        <v>0</v>
      </c>
      <c r="DA7" s="160">
        <v>0</v>
      </c>
      <c r="DB7" s="161">
        <v>0</v>
      </c>
      <c r="DC7" s="179">
        <f t="shared" si="23"/>
        <v>0</v>
      </c>
      <c r="DD7" s="180">
        <f t="shared" si="24"/>
        <v>0</v>
      </c>
      <c r="DE7" s="181">
        <f t="shared" si="25"/>
        <v>0</v>
      </c>
      <c r="DF7" s="182">
        <f t="shared" si="26"/>
        <v>0</v>
      </c>
      <c r="DG7" s="158"/>
      <c r="DH7" s="159"/>
      <c r="DI7" s="159"/>
      <c r="DJ7" s="159"/>
      <c r="DK7" s="159"/>
      <c r="DL7" s="159"/>
      <c r="DM7" s="159"/>
      <c r="DN7" s="160">
        <v>0</v>
      </c>
      <c r="DO7" s="160">
        <v>0</v>
      </c>
      <c r="DP7" s="160">
        <v>0</v>
      </c>
      <c r="DQ7" s="160">
        <v>0</v>
      </c>
      <c r="DR7" s="161">
        <v>0</v>
      </c>
      <c r="DS7" s="179">
        <f t="shared" si="27"/>
        <v>0</v>
      </c>
      <c r="DT7" s="180">
        <f t="shared" si="28"/>
        <v>0</v>
      </c>
      <c r="DU7" s="181">
        <f t="shared" si="29"/>
        <v>0</v>
      </c>
      <c r="DV7" s="182">
        <f t="shared" si="30"/>
        <v>0</v>
      </c>
      <c r="DW7" s="158"/>
      <c r="DX7" s="159"/>
      <c r="DY7" s="159"/>
      <c r="DZ7" s="159"/>
      <c r="EA7" s="159"/>
      <c r="EB7" s="159"/>
      <c r="EC7" s="159"/>
      <c r="ED7" s="160">
        <v>0</v>
      </c>
      <c r="EE7" s="160">
        <v>0</v>
      </c>
      <c r="EF7" s="160">
        <v>0</v>
      </c>
      <c r="EG7" s="160">
        <v>0</v>
      </c>
      <c r="EH7" s="161">
        <v>0</v>
      </c>
      <c r="EI7" s="179">
        <f t="shared" si="31"/>
        <v>0</v>
      </c>
      <c r="EJ7" s="180">
        <f t="shared" si="32"/>
        <v>0</v>
      </c>
      <c r="EK7" s="181">
        <f t="shared" si="33"/>
        <v>0</v>
      </c>
      <c r="EL7" s="182">
        <f t="shared" si="34"/>
        <v>0</v>
      </c>
    </row>
    <row r="8" spans="1:142" ht="12.75" customHeight="1" x14ac:dyDescent="0.2">
      <c r="A8" s="167"/>
      <c r="B8" s="168"/>
      <c r="C8" s="168"/>
      <c r="D8" s="169"/>
      <c r="E8" s="169"/>
      <c r="F8" s="170"/>
      <c r="G8" s="28"/>
      <c r="H8" s="29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0"/>
      <c r="J8" s="31"/>
      <c r="K8" s="177">
        <f t="shared" si="0"/>
        <v>0</v>
      </c>
      <c r="L8" s="178">
        <f t="shared" si="2"/>
        <v>0</v>
      </c>
      <c r="M8" s="178">
        <f t="shared" si="1"/>
        <v>0</v>
      </c>
      <c r="N8" s="178">
        <f t="shared" si="1"/>
        <v>0</v>
      </c>
      <c r="O8" s="158"/>
      <c r="P8" s="159"/>
      <c r="Q8" s="159"/>
      <c r="R8" s="159"/>
      <c r="S8" s="159"/>
      <c r="T8" s="159"/>
      <c r="U8" s="159"/>
      <c r="V8" s="160">
        <v>0</v>
      </c>
      <c r="W8" s="160">
        <v>0</v>
      </c>
      <c r="X8" s="160">
        <v>0</v>
      </c>
      <c r="Y8" s="160">
        <v>0</v>
      </c>
      <c r="Z8" s="161">
        <v>0</v>
      </c>
      <c r="AA8" s="179">
        <f t="shared" si="3"/>
        <v>0</v>
      </c>
      <c r="AB8" s="180">
        <f t="shared" si="4"/>
        <v>0</v>
      </c>
      <c r="AC8" s="181">
        <f t="shared" si="5"/>
        <v>0</v>
      </c>
      <c r="AD8" s="182">
        <f t="shared" si="6"/>
        <v>0</v>
      </c>
      <c r="AE8" s="158"/>
      <c r="AF8" s="159"/>
      <c r="AG8" s="159"/>
      <c r="AH8" s="159"/>
      <c r="AI8" s="159"/>
      <c r="AJ8" s="159"/>
      <c r="AK8" s="159"/>
      <c r="AL8" s="160">
        <v>0</v>
      </c>
      <c r="AM8" s="160">
        <v>0</v>
      </c>
      <c r="AN8" s="160">
        <v>0</v>
      </c>
      <c r="AO8" s="160">
        <v>0</v>
      </c>
      <c r="AP8" s="161">
        <v>0</v>
      </c>
      <c r="AQ8" s="179">
        <f t="shared" si="7"/>
        <v>0</v>
      </c>
      <c r="AR8" s="180">
        <f t="shared" si="8"/>
        <v>0</v>
      </c>
      <c r="AS8" s="181">
        <f t="shared" si="9"/>
        <v>0</v>
      </c>
      <c r="AT8" s="182">
        <f t="shared" si="10"/>
        <v>0</v>
      </c>
      <c r="AU8" s="158"/>
      <c r="AV8" s="159"/>
      <c r="AW8" s="159"/>
      <c r="AX8" s="159"/>
      <c r="AY8" s="159"/>
      <c r="AZ8" s="159"/>
      <c r="BA8" s="159"/>
      <c r="BB8" s="160">
        <v>0</v>
      </c>
      <c r="BC8" s="160">
        <v>0</v>
      </c>
      <c r="BD8" s="160">
        <v>0</v>
      </c>
      <c r="BE8" s="160">
        <v>0</v>
      </c>
      <c r="BF8" s="161">
        <v>0</v>
      </c>
      <c r="BG8" s="179">
        <f t="shared" si="11"/>
        <v>0</v>
      </c>
      <c r="BH8" s="180">
        <f t="shared" si="12"/>
        <v>0</v>
      </c>
      <c r="BI8" s="181">
        <f t="shared" si="13"/>
        <v>0</v>
      </c>
      <c r="BJ8" s="182">
        <f t="shared" si="14"/>
        <v>0</v>
      </c>
      <c r="BK8" s="158"/>
      <c r="BL8" s="159"/>
      <c r="BM8" s="159"/>
      <c r="BN8" s="159"/>
      <c r="BO8" s="159"/>
      <c r="BP8" s="159"/>
      <c r="BQ8" s="159"/>
      <c r="BR8" s="160">
        <v>0</v>
      </c>
      <c r="BS8" s="160">
        <v>0</v>
      </c>
      <c r="BT8" s="160">
        <v>0</v>
      </c>
      <c r="BU8" s="160">
        <v>0</v>
      </c>
      <c r="BV8" s="161">
        <v>0</v>
      </c>
      <c r="BW8" s="179">
        <f t="shared" si="15"/>
        <v>0</v>
      </c>
      <c r="BX8" s="180">
        <f t="shared" si="16"/>
        <v>0</v>
      </c>
      <c r="BY8" s="181">
        <f t="shared" si="17"/>
        <v>0</v>
      </c>
      <c r="BZ8" s="182">
        <f t="shared" si="18"/>
        <v>0</v>
      </c>
      <c r="CA8" s="158"/>
      <c r="CB8" s="159"/>
      <c r="CC8" s="159"/>
      <c r="CD8" s="159"/>
      <c r="CE8" s="159"/>
      <c r="CF8" s="159"/>
      <c r="CG8" s="159"/>
      <c r="CH8" s="160">
        <v>0</v>
      </c>
      <c r="CI8" s="160">
        <v>0</v>
      </c>
      <c r="CJ8" s="160">
        <v>0</v>
      </c>
      <c r="CK8" s="160">
        <v>0</v>
      </c>
      <c r="CL8" s="161">
        <v>0</v>
      </c>
      <c r="CM8" s="179">
        <f t="shared" si="19"/>
        <v>0</v>
      </c>
      <c r="CN8" s="180">
        <f t="shared" si="20"/>
        <v>0</v>
      </c>
      <c r="CO8" s="181">
        <f t="shared" si="21"/>
        <v>0</v>
      </c>
      <c r="CP8" s="182">
        <f t="shared" si="22"/>
        <v>0</v>
      </c>
      <c r="CQ8" s="158"/>
      <c r="CR8" s="159"/>
      <c r="CS8" s="159"/>
      <c r="CT8" s="159"/>
      <c r="CU8" s="159"/>
      <c r="CV8" s="159"/>
      <c r="CW8" s="159"/>
      <c r="CX8" s="160">
        <v>0</v>
      </c>
      <c r="CY8" s="160">
        <v>0</v>
      </c>
      <c r="CZ8" s="160">
        <v>0</v>
      </c>
      <c r="DA8" s="160">
        <v>0</v>
      </c>
      <c r="DB8" s="161">
        <v>0</v>
      </c>
      <c r="DC8" s="179">
        <f t="shared" si="23"/>
        <v>0</v>
      </c>
      <c r="DD8" s="180">
        <f t="shared" si="24"/>
        <v>0</v>
      </c>
      <c r="DE8" s="181">
        <f t="shared" si="25"/>
        <v>0</v>
      </c>
      <c r="DF8" s="182">
        <f t="shared" si="26"/>
        <v>0</v>
      </c>
      <c r="DG8" s="158"/>
      <c r="DH8" s="159"/>
      <c r="DI8" s="159"/>
      <c r="DJ8" s="159"/>
      <c r="DK8" s="159"/>
      <c r="DL8" s="159"/>
      <c r="DM8" s="159"/>
      <c r="DN8" s="160">
        <v>0</v>
      </c>
      <c r="DO8" s="160">
        <v>0</v>
      </c>
      <c r="DP8" s="160">
        <v>0</v>
      </c>
      <c r="DQ8" s="160">
        <v>0</v>
      </c>
      <c r="DR8" s="161">
        <v>0</v>
      </c>
      <c r="DS8" s="179">
        <f t="shared" si="27"/>
        <v>0</v>
      </c>
      <c r="DT8" s="180">
        <f t="shared" si="28"/>
        <v>0</v>
      </c>
      <c r="DU8" s="181">
        <f t="shared" si="29"/>
        <v>0</v>
      </c>
      <c r="DV8" s="182">
        <f t="shared" si="30"/>
        <v>0</v>
      </c>
      <c r="DW8" s="158"/>
      <c r="DX8" s="159"/>
      <c r="DY8" s="159"/>
      <c r="DZ8" s="159"/>
      <c r="EA8" s="159"/>
      <c r="EB8" s="159"/>
      <c r="EC8" s="159"/>
      <c r="ED8" s="160">
        <v>0</v>
      </c>
      <c r="EE8" s="160">
        <v>0</v>
      </c>
      <c r="EF8" s="160">
        <v>0</v>
      </c>
      <c r="EG8" s="160">
        <v>0</v>
      </c>
      <c r="EH8" s="161">
        <v>0</v>
      </c>
      <c r="EI8" s="179">
        <f t="shared" si="31"/>
        <v>0</v>
      </c>
      <c r="EJ8" s="180">
        <f t="shared" si="32"/>
        <v>0</v>
      </c>
      <c r="EK8" s="181">
        <f t="shared" si="33"/>
        <v>0</v>
      </c>
      <c r="EL8" s="182">
        <f t="shared" si="34"/>
        <v>0</v>
      </c>
    </row>
    <row r="9" spans="1:142" ht="12.75" customHeight="1" x14ac:dyDescent="0.2">
      <c r="A9" s="167"/>
      <c r="B9" s="168"/>
      <c r="C9" s="168"/>
      <c r="D9" s="169"/>
      <c r="E9" s="169"/>
      <c r="F9" s="170"/>
      <c r="G9" s="28"/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/>
      <c r="J9" s="31"/>
      <c r="K9" s="177">
        <f t="shared" si="0"/>
        <v>0</v>
      </c>
      <c r="L9" s="178">
        <f t="shared" si="2"/>
        <v>0</v>
      </c>
      <c r="M9" s="178">
        <f t="shared" si="1"/>
        <v>0</v>
      </c>
      <c r="N9" s="178">
        <f t="shared" si="1"/>
        <v>0</v>
      </c>
      <c r="O9" s="158"/>
      <c r="P9" s="159"/>
      <c r="Q9" s="159"/>
      <c r="R9" s="159"/>
      <c r="S9" s="159"/>
      <c r="T9" s="159"/>
      <c r="U9" s="159"/>
      <c r="V9" s="160">
        <v>0</v>
      </c>
      <c r="W9" s="160">
        <v>0</v>
      </c>
      <c r="X9" s="160">
        <v>0</v>
      </c>
      <c r="Y9" s="160">
        <v>0</v>
      </c>
      <c r="Z9" s="161">
        <v>0</v>
      </c>
      <c r="AA9" s="179">
        <f t="shared" si="3"/>
        <v>0</v>
      </c>
      <c r="AB9" s="180">
        <f t="shared" si="4"/>
        <v>0</v>
      </c>
      <c r="AC9" s="181">
        <f t="shared" si="5"/>
        <v>0</v>
      </c>
      <c r="AD9" s="182">
        <f t="shared" si="6"/>
        <v>0</v>
      </c>
      <c r="AE9" s="158"/>
      <c r="AF9" s="159"/>
      <c r="AG9" s="159"/>
      <c r="AH9" s="159"/>
      <c r="AI9" s="159"/>
      <c r="AJ9" s="159"/>
      <c r="AK9" s="159"/>
      <c r="AL9" s="160">
        <v>0</v>
      </c>
      <c r="AM9" s="160">
        <v>0</v>
      </c>
      <c r="AN9" s="160">
        <v>0</v>
      </c>
      <c r="AO9" s="160">
        <v>0</v>
      </c>
      <c r="AP9" s="161">
        <v>0</v>
      </c>
      <c r="AQ9" s="179">
        <f t="shared" si="7"/>
        <v>0</v>
      </c>
      <c r="AR9" s="180">
        <f t="shared" si="8"/>
        <v>0</v>
      </c>
      <c r="AS9" s="181">
        <f t="shared" si="9"/>
        <v>0</v>
      </c>
      <c r="AT9" s="182">
        <f t="shared" si="10"/>
        <v>0</v>
      </c>
      <c r="AU9" s="158"/>
      <c r="AV9" s="159"/>
      <c r="AW9" s="159"/>
      <c r="AX9" s="159"/>
      <c r="AY9" s="159"/>
      <c r="AZ9" s="159"/>
      <c r="BA9" s="159"/>
      <c r="BB9" s="160">
        <v>0</v>
      </c>
      <c r="BC9" s="160">
        <v>0</v>
      </c>
      <c r="BD9" s="160">
        <v>0</v>
      </c>
      <c r="BE9" s="160">
        <v>0</v>
      </c>
      <c r="BF9" s="161">
        <v>0</v>
      </c>
      <c r="BG9" s="179">
        <f t="shared" si="11"/>
        <v>0</v>
      </c>
      <c r="BH9" s="180">
        <f t="shared" si="12"/>
        <v>0</v>
      </c>
      <c r="BI9" s="181">
        <f t="shared" si="13"/>
        <v>0</v>
      </c>
      <c r="BJ9" s="182">
        <f t="shared" si="14"/>
        <v>0</v>
      </c>
      <c r="BK9" s="158"/>
      <c r="BL9" s="159"/>
      <c r="BM9" s="159"/>
      <c r="BN9" s="159"/>
      <c r="BO9" s="159"/>
      <c r="BP9" s="159"/>
      <c r="BQ9" s="159"/>
      <c r="BR9" s="160">
        <v>0</v>
      </c>
      <c r="BS9" s="160">
        <v>0</v>
      </c>
      <c r="BT9" s="160">
        <v>0</v>
      </c>
      <c r="BU9" s="160">
        <v>0</v>
      </c>
      <c r="BV9" s="161">
        <v>0</v>
      </c>
      <c r="BW9" s="179">
        <f t="shared" si="15"/>
        <v>0</v>
      </c>
      <c r="BX9" s="180">
        <f t="shared" si="16"/>
        <v>0</v>
      </c>
      <c r="BY9" s="181">
        <f t="shared" si="17"/>
        <v>0</v>
      </c>
      <c r="BZ9" s="182">
        <f t="shared" si="18"/>
        <v>0</v>
      </c>
      <c r="CA9" s="158"/>
      <c r="CB9" s="159"/>
      <c r="CC9" s="159"/>
      <c r="CD9" s="159"/>
      <c r="CE9" s="159"/>
      <c r="CF9" s="159"/>
      <c r="CG9" s="159"/>
      <c r="CH9" s="160">
        <v>0</v>
      </c>
      <c r="CI9" s="160">
        <v>0</v>
      </c>
      <c r="CJ9" s="160">
        <v>0</v>
      </c>
      <c r="CK9" s="160">
        <v>0</v>
      </c>
      <c r="CL9" s="161">
        <v>0</v>
      </c>
      <c r="CM9" s="179">
        <f t="shared" si="19"/>
        <v>0</v>
      </c>
      <c r="CN9" s="180">
        <f t="shared" si="20"/>
        <v>0</v>
      </c>
      <c r="CO9" s="181">
        <f t="shared" si="21"/>
        <v>0</v>
      </c>
      <c r="CP9" s="182">
        <f t="shared" si="22"/>
        <v>0</v>
      </c>
      <c r="CQ9" s="158"/>
      <c r="CR9" s="159"/>
      <c r="CS9" s="159"/>
      <c r="CT9" s="159"/>
      <c r="CU9" s="159"/>
      <c r="CV9" s="159"/>
      <c r="CW9" s="159"/>
      <c r="CX9" s="160">
        <v>0</v>
      </c>
      <c r="CY9" s="160">
        <v>0</v>
      </c>
      <c r="CZ9" s="160">
        <v>0</v>
      </c>
      <c r="DA9" s="160">
        <v>0</v>
      </c>
      <c r="DB9" s="161">
        <v>0</v>
      </c>
      <c r="DC9" s="179">
        <f t="shared" si="23"/>
        <v>0</v>
      </c>
      <c r="DD9" s="180">
        <f t="shared" si="24"/>
        <v>0</v>
      </c>
      <c r="DE9" s="181">
        <f t="shared" si="25"/>
        <v>0</v>
      </c>
      <c r="DF9" s="182">
        <f t="shared" si="26"/>
        <v>0</v>
      </c>
      <c r="DG9" s="158"/>
      <c r="DH9" s="159"/>
      <c r="DI9" s="159"/>
      <c r="DJ9" s="159"/>
      <c r="DK9" s="159"/>
      <c r="DL9" s="159"/>
      <c r="DM9" s="159"/>
      <c r="DN9" s="160">
        <v>0</v>
      </c>
      <c r="DO9" s="160">
        <v>0</v>
      </c>
      <c r="DP9" s="160">
        <v>0</v>
      </c>
      <c r="DQ9" s="160">
        <v>0</v>
      </c>
      <c r="DR9" s="161">
        <v>0</v>
      </c>
      <c r="DS9" s="179">
        <f t="shared" si="27"/>
        <v>0</v>
      </c>
      <c r="DT9" s="180">
        <f t="shared" si="28"/>
        <v>0</v>
      </c>
      <c r="DU9" s="181">
        <f t="shared" si="29"/>
        <v>0</v>
      </c>
      <c r="DV9" s="182">
        <f t="shared" si="30"/>
        <v>0</v>
      </c>
      <c r="DW9" s="158"/>
      <c r="DX9" s="159"/>
      <c r="DY9" s="159"/>
      <c r="DZ9" s="159"/>
      <c r="EA9" s="159"/>
      <c r="EB9" s="159"/>
      <c r="EC9" s="159"/>
      <c r="ED9" s="160">
        <v>0</v>
      </c>
      <c r="EE9" s="160">
        <v>0</v>
      </c>
      <c r="EF9" s="160">
        <v>0</v>
      </c>
      <c r="EG9" s="160">
        <v>0</v>
      </c>
      <c r="EH9" s="161">
        <v>0</v>
      </c>
      <c r="EI9" s="179">
        <f t="shared" si="31"/>
        <v>0</v>
      </c>
      <c r="EJ9" s="180">
        <f t="shared" si="32"/>
        <v>0</v>
      </c>
      <c r="EK9" s="181">
        <f t="shared" si="33"/>
        <v>0</v>
      </c>
      <c r="EL9" s="182">
        <f t="shared" si="34"/>
        <v>0</v>
      </c>
    </row>
    <row r="10" spans="1:142" ht="12.75" customHeight="1" x14ac:dyDescent="0.2">
      <c r="A10" s="167"/>
      <c r="B10" s="168"/>
      <c r="C10" s="168"/>
      <c r="D10" s="169"/>
      <c r="E10" s="169"/>
      <c r="F10" s="170"/>
      <c r="G10" s="28"/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/>
      <c r="J10" s="31"/>
      <c r="K10" s="177">
        <f t="shared" si="0"/>
        <v>0</v>
      </c>
      <c r="L10" s="178">
        <f t="shared" si="2"/>
        <v>0</v>
      </c>
      <c r="M10" s="178">
        <f t="shared" si="1"/>
        <v>0</v>
      </c>
      <c r="N10" s="178">
        <f t="shared" si="1"/>
        <v>0</v>
      </c>
      <c r="O10" s="158"/>
      <c r="P10" s="159"/>
      <c r="Q10" s="159"/>
      <c r="R10" s="159"/>
      <c r="S10" s="159"/>
      <c r="T10" s="159"/>
      <c r="U10" s="159"/>
      <c r="V10" s="160">
        <v>0</v>
      </c>
      <c r="W10" s="160">
        <v>0</v>
      </c>
      <c r="X10" s="160">
        <v>0</v>
      </c>
      <c r="Y10" s="160">
        <v>0</v>
      </c>
      <c r="Z10" s="161">
        <v>0</v>
      </c>
      <c r="AA10" s="179">
        <f t="shared" si="3"/>
        <v>0</v>
      </c>
      <c r="AB10" s="180">
        <f t="shared" si="4"/>
        <v>0</v>
      </c>
      <c r="AC10" s="181">
        <f t="shared" si="5"/>
        <v>0</v>
      </c>
      <c r="AD10" s="182">
        <f t="shared" si="6"/>
        <v>0</v>
      </c>
      <c r="AE10" s="158"/>
      <c r="AF10" s="159"/>
      <c r="AG10" s="159"/>
      <c r="AH10" s="159"/>
      <c r="AI10" s="159"/>
      <c r="AJ10" s="159"/>
      <c r="AK10" s="159"/>
      <c r="AL10" s="160">
        <v>0</v>
      </c>
      <c r="AM10" s="160">
        <v>0</v>
      </c>
      <c r="AN10" s="160">
        <v>0</v>
      </c>
      <c r="AO10" s="160">
        <v>0</v>
      </c>
      <c r="AP10" s="161">
        <v>0</v>
      </c>
      <c r="AQ10" s="179">
        <f t="shared" si="7"/>
        <v>0</v>
      </c>
      <c r="AR10" s="180">
        <f t="shared" si="8"/>
        <v>0</v>
      </c>
      <c r="AS10" s="181">
        <f t="shared" si="9"/>
        <v>0</v>
      </c>
      <c r="AT10" s="182">
        <f t="shared" si="10"/>
        <v>0</v>
      </c>
      <c r="AU10" s="158"/>
      <c r="AV10" s="159"/>
      <c r="AW10" s="159"/>
      <c r="AX10" s="159"/>
      <c r="AY10" s="159"/>
      <c r="AZ10" s="159"/>
      <c r="BA10" s="159"/>
      <c r="BB10" s="160">
        <v>0</v>
      </c>
      <c r="BC10" s="160">
        <v>0</v>
      </c>
      <c r="BD10" s="160">
        <v>0</v>
      </c>
      <c r="BE10" s="160">
        <v>0</v>
      </c>
      <c r="BF10" s="161">
        <v>0</v>
      </c>
      <c r="BG10" s="179">
        <f t="shared" si="11"/>
        <v>0</v>
      </c>
      <c r="BH10" s="180">
        <f t="shared" si="12"/>
        <v>0</v>
      </c>
      <c r="BI10" s="181">
        <f t="shared" si="13"/>
        <v>0</v>
      </c>
      <c r="BJ10" s="182">
        <f t="shared" si="14"/>
        <v>0</v>
      </c>
      <c r="BK10" s="158"/>
      <c r="BL10" s="159"/>
      <c r="BM10" s="159"/>
      <c r="BN10" s="159"/>
      <c r="BO10" s="159"/>
      <c r="BP10" s="159"/>
      <c r="BQ10" s="159"/>
      <c r="BR10" s="160">
        <v>0</v>
      </c>
      <c r="BS10" s="160">
        <v>0</v>
      </c>
      <c r="BT10" s="160">
        <v>0</v>
      </c>
      <c r="BU10" s="160">
        <v>0</v>
      </c>
      <c r="BV10" s="161">
        <v>0</v>
      </c>
      <c r="BW10" s="179">
        <f t="shared" si="15"/>
        <v>0</v>
      </c>
      <c r="BX10" s="180">
        <f t="shared" si="16"/>
        <v>0</v>
      </c>
      <c r="BY10" s="181">
        <f t="shared" si="17"/>
        <v>0</v>
      </c>
      <c r="BZ10" s="182">
        <f t="shared" si="18"/>
        <v>0</v>
      </c>
      <c r="CA10" s="158"/>
      <c r="CB10" s="159"/>
      <c r="CC10" s="159"/>
      <c r="CD10" s="159"/>
      <c r="CE10" s="159"/>
      <c r="CF10" s="159"/>
      <c r="CG10" s="159"/>
      <c r="CH10" s="160">
        <v>0</v>
      </c>
      <c r="CI10" s="160">
        <v>0</v>
      </c>
      <c r="CJ10" s="160">
        <v>0</v>
      </c>
      <c r="CK10" s="160">
        <v>0</v>
      </c>
      <c r="CL10" s="161">
        <v>0</v>
      </c>
      <c r="CM10" s="179">
        <f t="shared" si="19"/>
        <v>0</v>
      </c>
      <c r="CN10" s="180">
        <f t="shared" si="20"/>
        <v>0</v>
      </c>
      <c r="CO10" s="181">
        <f t="shared" si="21"/>
        <v>0</v>
      </c>
      <c r="CP10" s="182">
        <f t="shared" si="22"/>
        <v>0</v>
      </c>
      <c r="CQ10" s="158"/>
      <c r="CR10" s="159"/>
      <c r="CS10" s="159"/>
      <c r="CT10" s="159"/>
      <c r="CU10" s="159"/>
      <c r="CV10" s="159"/>
      <c r="CW10" s="159"/>
      <c r="CX10" s="160">
        <v>0</v>
      </c>
      <c r="CY10" s="160">
        <v>0</v>
      </c>
      <c r="CZ10" s="160">
        <v>0</v>
      </c>
      <c r="DA10" s="160">
        <v>0</v>
      </c>
      <c r="DB10" s="161">
        <v>0</v>
      </c>
      <c r="DC10" s="179">
        <f t="shared" si="23"/>
        <v>0</v>
      </c>
      <c r="DD10" s="180">
        <f t="shared" si="24"/>
        <v>0</v>
      </c>
      <c r="DE10" s="181">
        <f t="shared" si="25"/>
        <v>0</v>
      </c>
      <c r="DF10" s="182">
        <f t="shared" si="26"/>
        <v>0</v>
      </c>
      <c r="DG10" s="158"/>
      <c r="DH10" s="159"/>
      <c r="DI10" s="159"/>
      <c r="DJ10" s="159"/>
      <c r="DK10" s="159"/>
      <c r="DL10" s="159"/>
      <c r="DM10" s="159"/>
      <c r="DN10" s="160">
        <v>0</v>
      </c>
      <c r="DO10" s="160">
        <v>0</v>
      </c>
      <c r="DP10" s="160">
        <v>0</v>
      </c>
      <c r="DQ10" s="160">
        <v>0</v>
      </c>
      <c r="DR10" s="161">
        <v>0</v>
      </c>
      <c r="DS10" s="179">
        <f t="shared" si="27"/>
        <v>0</v>
      </c>
      <c r="DT10" s="180">
        <f t="shared" si="28"/>
        <v>0</v>
      </c>
      <c r="DU10" s="181">
        <f t="shared" si="29"/>
        <v>0</v>
      </c>
      <c r="DV10" s="182">
        <f t="shared" si="30"/>
        <v>0</v>
      </c>
      <c r="DW10" s="158"/>
      <c r="DX10" s="159"/>
      <c r="DY10" s="159"/>
      <c r="DZ10" s="159"/>
      <c r="EA10" s="159"/>
      <c r="EB10" s="159"/>
      <c r="EC10" s="159"/>
      <c r="ED10" s="160">
        <v>0</v>
      </c>
      <c r="EE10" s="160">
        <v>0</v>
      </c>
      <c r="EF10" s="160">
        <v>0</v>
      </c>
      <c r="EG10" s="160">
        <v>0</v>
      </c>
      <c r="EH10" s="161">
        <v>0</v>
      </c>
      <c r="EI10" s="179">
        <f t="shared" si="31"/>
        <v>0</v>
      </c>
      <c r="EJ10" s="180">
        <f t="shared" si="32"/>
        <v>0</v>
      </c>
      <c r="EK10" s="181">
        <f t="shared" si="33"/>
        <v>0</v>
      </c>
      <c r="EL10" s="182">
        <f t="shared" si="34"/>
        <v>0</v>
      </c>
    </row>
    <row r="11" spans="1:142" ht="12.75" customHeight="1" x14ac:dyDescent="0.2">
      <c r="A11" s="167"/>
      <c r="B11" s="168"/>
      <c r="C11" s="168"/>
      <c r="D11" s="169"/>
      <c r="E11" s="169"/>
      <c r="F11" s="170"/>
      <c r="G11" s="28"/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/>
      <c r="J11" s="31"/>
      <c r="K11" s="177">
        <f>SUM(L11:N11)</f>
        <v>0</v>
      </c>
      <c r="L11" s="178">
        <f t="shared" si="2"/>
        <v>0</v>
      </c>
      <c r="M11" s="178">
        <f t="shared" si="1"/>
        <v>0</v>
      </c>
      <c r="N11" s="178">
        <f t="shared" si="1"/>
        <v>0</v>
      </c>
      <c r="O11" s="158"/>
      <c r="P11" s="159"/>
      <c r="Q11" s="159"/>
      <c r="R11" s="159"/>
      <c r="S11" s="159"/>
      <c r="T11" s="159"/>
      <c r="U11" s="159"/>
      <c r="V11" s="160">
        <v>0</v>
      </c>
      <c r="W11" s="160">
        <v>0</v>
      </c>
      <c r="X11" s="160">
        <v>0</v>
      </c>
      <c r="Y11" s="160">
        <v>0</v>
      </c>
      <c r="Z11" s="161">
        <v>0</v>
      </c>
      <c r="AA11" s="179">
        <f t="shared" si="3"/>
        <v>0</v>
      </c>
      <c r="AB11" s="180">
        <f t="shared" si="4"/>
        <v>0</v>
      </c>
      <c r="AC11" s="181">
        <f t="shared" si="5"/>
        <v>0</v>
      </c>
      <c r="AD11" s="182">
        <f t="shared" si="6"/>
        <v>0</v>
      </c>
      <c r="AE11" s="158"/>
      <c r="AF11" s="159"/>
      <c r="AG11" s="159"/>
      <c r="AH11" s="159"/>
      <c r="AI11" s="159"/>
      <c r="AJ11" s="159"/>
      <c r="AK11" s="159"/>
      <c r="AL11" s="160">
        <v>0</v>
      </c>
      <c r="AM11" s="160">
        <v>0</v>
      </c>
      <c r="AN11" s="160">
        <v>0</v>
      </c>
      <c r="AO11" s="160">
        <v>0</v>
      </c>
      <c r="AP11" s="161">
        <v>0</v>
      </c>
      <c r="AQ11" s="179">
        <f t="shared" si="7"/>
        <v>0</v>
      </c>
      <c r="AR11" s="180">
        <f t="shared" si="8"/>
        <v>0</v>
      </c>
      <c r="AS11" s="181">
        <f t="shared" si="9"/>
        <v>0</v>
      </c>
      <c r="AT11" s="182">
        <f t="shared" si="10"/>
        <v>0</v>
      </c>
      <c r="AU11" s="158"/>
      <c r="AV11" s="159"/>
      <c r="AW11" s="159"/>
      <c r="AX11" s="159"/>
      <c r="AY11" s="159"/>
      <c r="AZ11" s="159"/>
      <c r="BA11" s="159"/>
      <c r="BB11" s="160">
        <v>0</v>
      </c>
      <c r="BC11" s="160">
        <v>0</v>
      </c>
      <c r="BD11" s="160">
        <v>0</v>
      </c>
      <c r="BE11" s="160">
        <v>0</v>
      </c>
      <c r="BF11" s="161">
        <v>0</v>
      </c>
      <c r="BG11" s="179">
        <f t="shared" si="11"/>
        <v>0</v>
      </c>
      <c r="BH11" s="180">
        <f t="shared" si="12"/>
        <v>0</v>
      </c>
      <c r="BI11" s="181">
        <f t="shared" si="13"/>
        <v>0</v>
      </c>
      <c r="BJ11" s="182">
        <f t="shared" si="14"/>
        <v>0</v>
      </c>
      <c r="BK11" s="158"/>
      <c r="BL11" s="159"/>
      <c r="BM11" s="159"/>
      <c r="BN11" s="159"/>
      <c r="BO11" s="159"/>
      <c r="BP11" s="159"/>
      <c r="BQ11" s="159"/>
      <c r="BR11" s="160">
        <v>0</v>
      </c>
      <c r="BS11" s="160">
        <v>0</v>
      </c>
      <c r="BT11" s="160">
        <v>0</v>
      </c>
      <c r="BU11" s="160">
        <v>0</v>
      </c>
      <c r="BV11" s="161">
        <v>0</v>
      </c>
      <c r="BW11" s="179">
        <f t="shared" si="15"/>
        <v>0</v>
      </c>
      <c r="BX11" s="180">
        <f t="shared" si="16"/>
        <v>0</v>
      </c>
      <c r="BY11" s="181">
        <f t="shared" si="17"/>
        <v>0</v>
      </c>
      <c r="BZ11" s="182">
        <f t="shared" si="18"/>
        <v>0</v>
      </c>
      <c r="CA11" s="158"/>
      <c r="CB11" s="159"/>
      <c r="CC11" s="159"/>
      <c r="CD11" s="159"/>
      <c r="CE11" s="159"/>
      <c r="CF11" s="159"/>
      <c r="CG11" s="159"/>
      <c r="CH11" s="160">
        <v>0</v>
      </c>
      <c r="CI11" s="160">
        <v>0</v>
      </c>
      <c r="CJ11" s="160">
        <v>0</v>
      </c>
      <c r="CK11" s="160">
        <v>0</v>
      </c>
      <c r="CL11" s="161">
        <v>0</v>
      </c>
      <c r="CM11" s="179">
        <f t="shared" si="19"/>
        <v>0</v>
      </c>
      <c r="CN11" s="180">
        <f t="shared" si="20"/>
        <v>0</v>
      </c>
      <c r="CO11" s="181">
        <f t="shared" si="21"/>
        <v>0</v>
      </c>
      <c r="CP11" s="182">
        <f t="shared" si="22"/>
        <v>0</v>
      </c>
      <c r="CQ11" s="158"/>
      <c r="CR11" s="159"/>
      <c r="CS11" s="159"/>
      <c r="CT11" s="159"/>
      <c r="CU11" s="159"/>
      <c r="CV11" s="159"/>
      <c r="CW11" s="159"/>
      <c r="CX11" s="160">
        <v>0</v>
      </c>
      <c r="CY11" s="160">
        <v>0</v>
      </c>
      <c r="CZ11" s="160">
        <v>0</v>
      </c>
      <c r="DA11" s="160">
        <v>0</v>
      </c>
      <c r="DB11" s="161">
        <v>0</v>
      </c>
      <c r="DC11" s="179">
        <f t="shared" si="23"/>
        <v>0</v>
      </c>
      <c r="DD11" s="180">
        <f t="shared" si="24"/>
        <v>0</v>
      </c>
      <c r="DE11" s="181">
        <f t="shared" si="25"/>
        <v>0</v>
      </c>
      <c r="DF11" s="182">
        <f t="shared" si="26"/>
        <v>0</v>
      </c>
      <c r="DG11" s="158"/>
      <c r="DH11" s="159"/>
      <c r="DI11" s="159"/>
      <c r="DJ11" s="159"/>
      <c r="DK11" s="159"/>
      <c r="DL11" s="159"/>
      <c r="DM11" s="159"/>
      <c r="DN11" s="160">
        <v>0</v>
      </c>
      <c r="DO11" s="160">
        <v>0</v>
      </c>
      <c r="DP11" s="160">
        <v>0</v>
      </c>
      <c r="DQ11" s="160">
        <v>0</v>
      </c>
      <c r="DR11" s="161">
        <v>0</v>
      </c>
      <c r="DS11" s="179">
        <f t="shared" si="27"/>
        <v>0</v>
      </c>
      <c r="DT11" s="180">
        <f t="shared" si="28"/>
        <v>0</v>
      </c>
      <c r="DU11" s="181">
        <f t="shared" si="29"/>
        <v>0</v>
      </c>
      <c r="DV11" s="182">
        <f t="shared" si="30"/>
        <v>0</v>
      </c>
      <c r="DW11" s="158"/>
      <c r="DX11" s="159"/>
      <c r="DY11" s="159"/>
      <c r="DZ11" s="159"/>
      <c r="EA11" s="159"/>
      <c r="EB11" s="159"/>
      <c r="EC11" s="159"/>
      <c r="ED11" s="160">
        <v>0</v>
      </c>
      <c r="EE11" s="160">
        <v>0</v>
      </c>
      <c r="EF11" s="160">
        <v>0</v>
      </c>
      <c r="EG11" s="160">
        <v>0</v>
      </c>
      <c r="EH11" s="161">
        <v>0</v>
      </c>
      <c r="EI11" s="179">
        <f t="shared" si="31"/>
        <v>0</v>
      </c>
      <c r="EJ11" s="180">
        <f t="shared" si="32"/>
        <v>0</v>
      </c>
      <c r="EK11" s="181">
        <f t="shared" si="33"/>
        <v>0</v>
      </c>
      <c r="EL11" s="182">
        <f t="shared" si="34"/>
        <v>0</v>
      </c>
    </row>
    <row r="12" spans="1:142" ht="12.75" customHeight="1" x14ac:dyDescent="0.2">
      <c r="A12" s="167"/>
      <c r="B12" s="168"/>
      <c r="C12" s="168"/>
      <c r="D12" s="169"/>
      <c r="E12" s="169"/>
      <c r="F12" s="170"/>
      <c r="G12" s="28"/>
      <c r="H12" s="29" t="e">
        <f>IF(AND($H$2="Y",J12&gt;0,OR(AND(G12=1,#REF!=10),AND(G12=2,#REF!=20),AND(G12=3,#REF!=30),AND(G12=4,#REF!=40),AND(G12=5,#REF!=50),AND(G12=6,#REF!=60),AND(G12=7,G15=70),AND(G12=8,#REF!=80),AND(G12=9,#REF!=90),AND(G12=10,#REF!=100))),VLOOKUP(J12-1,SortLookup!$A$13:$B$16,2,FALSE),"")</f>
        <v>#REF!</v>
      </c>
      <c r="I12" s="30"/>
      <c r="J12" s="31"/>
      <c r="K12" s="177">
        <f t="shared" ref="K12:K51" si="35">SUM(L12:N12)</f>
        <v>0</v>
      </c>
      <c r="L12" s="178">
        <f t="shared" si="2"/>
        <v>0</v>
      </c>
      <c r="M12" s="178">
        <f t="shared" si="1"/>
        <v>0</v>
      </c>
      <c r="N12" s="178">
        <f t="shared" si="1"/>
        <v>0</v>
      </c>
      <c r="O12" s="158"/>
      <c r="P12" s="159"/>
      <c r="Q12" s="159"/>
      <c r="R12" s="159"/>
      <c r="S12" s="159"/>
      <c r="T12" s="159"/>
      <c r="U12" s="159"/>
      <c r="V12" s="160">
        <v>0</v>
      </c>
      <c r="W12" s="160">
        <v>0</v>
      </c>
      <c r="X12" s="160">
        <v>0</v>
      </c>
      <c r="Y12" s="160">
        <v>0</v>
      </c>
      <c r="Z12" s="161">
        <v>0</v>
      </c>
      <c r="AA12" s="179">
        <f t="shared" si="3"/>
        <v>0</v>
      </c>
      <c r="AB12" s="180">
        <f t="shared" si="4"/>
        <v>0</v>
      </c>
      <c r="AC12" s="181">
        <f t="shared" si="5"/>
        <v>0</v>
      </c>
      <c r="AD12" s="182">
        <f t="shared" si="6"/>
        <v>0</v>
      </c>
      <c r="AE12" s="158"/>
      <c r="AF12" s="159"/>
      <c r="AG12" s="159"/>
      <c r="AH12" s="159"/>
      <c r="AI12" s="159"/>
      <c r="AJ12" s="159"/>
      <c r="AK12" s="159"/>
      <c r="AL12" s="160">
        <v>0</v>
      </c>
      <c r="AM12" s="160">
        <v>0</v>
      </c>
      <c r="AN12" s="160">
        <v>0</v>
      </c>
      <c r="AO12" s="160">
        <v>0</v>
      </c>
      <c r="AP12" s="161">
        <v>0</v>
      </c>
      <c r="AQ12" s="179">
        <f t="shared" si="7"/>
        <v>0</v>
      </c>
      <c r="AR12" s="180">
        <f t="shared" si="8"/>
        <v>0</v>
      </c>
      <c r="AS12" s="181">
        <f t="shared" si="9"/>
        <v>0</v>
      </c>
      <c r="AT12" s="182">
        <f t="shared" si="10"/>
        <v>0</v>
      </c>
      <c r="AU12" s="158"/>
      <c r="AV12" s="159"/>
      <c r="AW12" s="159"/>
      <c r="AX12" s="159"/>
      <c r="AY12" s="159"/>
      <c r="AZ12" s="159"/>
      <c r="BA12" s="159"/>
      <c r="BB12" s="160">
        <v>0</v>
      </c>
      <c r="BC12" s="160">
        <v>0</v>
      </c>
      <c r="BD12" s="160">
        <v>0</v>
      </c>
      <c r="BE12" s="160">
        <v>0</v>
      </c>
      <c r="BF12" s="161">
        <v>0</v>
      </c>
      <c r="BG12" s="179">
        <f t="shared" si="11"/>
        <v>0</v>
      </c>
      <c r="BH12" s="180">
        <f t="shared" si="12"/>
        <v>0</v>
      </c>
      <c r="BI12" s="181">
        <f t="shared" si="13"/>
        <v>0</v>
      </c>
      <c r="BJ12" s="182">
        <f t="shared" si="14"/>
        <v>0</v>
      </c>
      <c r="BK12" s="158"/>
      <c r="BL12" s="159"/>
      <c r="BM12" s="159"/>
      <c r="BN12" s="159"/>
      <c r="BO12" s="159"/>
      <c r="BP12" s="159"/>
      <c r="BQ12" s="159"/>
      <c r="BR12" s="160">
        <v>0</v>
      </c>
      <c r="BS12" s="160">
        <v>0</v>
      </c>
      <c r="BT12" s="160">
        <v>0</v>
      </c>
      <c r="BU12" s="160">
        <v>0</v>
      </c>
      <c r="BV12" s="161">
        <v>0</v>
      </c>
      <c r="BW12" s="179">
        <f t="shared" si="15"/>
        <v>0</v>
      </c>
      <c r="BX12" s="180">
        <f t="shared" si="16"/>
        <v>0</v>
      </c>
      <c r="BY12" s="181">
        <f t="shared" si="17"/>
        <v>0</v>
      </c>
      <c r="BZ12" s="182">
        <f t="shared" si="18"/>
        <v>0</v>
      </c>
      <c r="CA12" s="158"/>
      <c r="CB12" s="159"/>
      <c r="CC12" s="159"/>
      <c r="CD12" s="159"/>
      <c r="CE12" s="159"/>
      <c r="CF12" s="159"/>
      <c r="CG12" s="159"/>
      <c r="CH12" s="160">
        <v>0</v>
      </c>
      <c r="CI12" s="160">
        <v>0</v>
      </c>
      <c r="CJ12" s="160">
        <v>0</v>
      </c>
      <c r="CK12" s="160">
        <v>0</v>
      </c>
      <c r="CL12" s="161">
        <v>0</v>
      </c>
      <c r="CM12" s="179">
        <f t="shared" si="19"/>
        <v>0</v>
      </c>
      <c r="CN12" s="180">
        <f t="shared" si="20"/>
        <v>0</v>
      </c>
      <c r="CO12" s="181">
        <f t="shared" si="21"/>
        <v>0</v>
      </c>
      <c r="CP12" s="182">
        <f t="shared" si="22"/>
        <v>0</v>
      </c>
      <c r="CQ12" s="158"/>
      <c r="CR12" s="159"/>
      <c r="CS12" s="159"/>
      <c r="CT12" s="159"/>
      <c r="CU12" s="159"/>
      <c r="CV12" s="159"/>
      <c r="CW12" s="159"/>
      <c r="CX12" s="160">
        <v>0</v>
      </c>
      <c r="CY12" s="160">
        <v>0</v>
      </c>
      <c r="CZ12" s="160">
        <v>0</v>
      </c>
      <c r="DA12" s="160">
        <v>0</v>
      </c>
      <c r="DB12" s="161">
        <v>0</v>
      </c>
      <c r="DC12" s="179">
        <f t="shared" si="23"/>
        <v>0</v>
      </c>
      <c r="DD12" s="180">
        <f t="shared" si="24"/>
        <v>0</v>
      </c>
      <c r="DE12" s="181">
        <f t="shared" si="25"/>
        <v>0</v>
      </c>
      <c r="DF12" s="182">
        <f t="shared" si="26"/>
        <v>0</v>
      </c>
      <c r="DG12" s="158"/>
      <c r="DH12" s="159"/>
      <c r="DI12" s="159"/>
      <c r="DJ12" s="159"/>
      <c r="DK12" s="159"/>
      <c r="DL12" s="159"/>
      <c r="DM12" s="159"/>
      <c r="DN12" s="160">
        <v>0</v>
      </c>
      <c r="DO12" s="160">
        <v>0</v>
      </c>
      <c r="DP12" s="160">
        <v>0</v>
      </c>
      <c r="DQ12" s="160">
        <v>0</v>
      </c>
      <c r="DR12" s="161">
        <v>0</v>
      </c>
      <c r="DS12" s="179">
        <f t="shared" si="27"/>
        <v>0</v>
      </c>
      <c r="DT12" s="180">
        <f t="shared" si="28"/>
        <v>0</v>
      </c>
      <c r="DU12" s="181">
        <f t="shared" si="29"/>
        <v>0</v>
      </c>
      <c r="DV12" s="182">
        <f t="shared" si="30"/>
        <v>0</v>
      </c>
      <c r="DW12" s="158"/>
      <c r="DX12" s="159"/>
      <c r="DY12" s="159"/>
      <c r="DZ12" s="159"/>
      <c r="EA12" s="159"/>
      <c r="EB12" s="159"/>
      <c r="EC12" s="159"/>
      <c r="ED12" s="160">
        <v>0</v>
      </c>
      <c r="EE12" s="160">
        <v>0</v>
      </c>
      <c r="EF12" s="160">
        <v>0</v>
      </c>
      <c r="EG12" s="160">
        <v>0</v>
      </c>
      <c r="EH12" s="161">
        <v>0</v>
      </c>
      <c r="EI12" s="179">
        <f t="shared" si="31"/>
        <v>0</v>
      </c>
      <c r="EJ12" s="180">
        <f t="shared" si="32"/>
        <v>0</v>
      </c>
      <c r="EK12" s="181">
        <f t="shared" si="33"/>
        <v>0</v>
      </c>
      <c r="EL12" s="182">
        <f t="shared" si="34"/>
        <v>0</v>
      </c>
    </row>
    <row r="13" spans="1:142" ht="12.75" customHeight="1" x14ac:dyDescent="0.2">
      <c r="A13" s="167"/>
      <c r="B13" s="168"/>
      <c r="C13" s="168"/>
      <c r="D13" s="169"/>
      <c r="E13" s="169"/>
      <c r="F13" s="170"/>
      <c r="G13" s="28"/>
      <c r="H13" s="29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0"/>
      <c r="J13" s="31"/>
      <c r="K13" s="177">
        <f t="shared" si="35"/>
        <v>0</v>
      </c>
      <c r="L13" s="178">
        <f t="shared" si="2"/>
        <v>0</v>
      </c>
      <c r="M13" s="178">
        <f t="shared" si="1"/>
        <v>0</v>
      </c>
      <c r="N13" s="178">
        <f t="shared" si="1"/>
        <v>0</v>
      </c>
      <c r="O13" s="158"/>
      <c r="P13" s="159"/>
      <c r="Q13" s="159"/>
      <c r="R13" s="159"/>
      <c r="S13" s="159"/>
      <c r="T13" s="159"/>
      <c r="U13" s="159"/>
      <c r="V13" s="160">
        <v>0</v>
      </c>
      <c r="W13" s="160">
        <v>0</v>
      </c>
      <c r="X13" s="160">
        <v>0</v>
      </c>
      <c r="Y13" s="160">
        <v>0</v>
      </c>
      <c r="Z13" s="161">
        <v>0</v>
      </c>
      <c r="AA13" s="179">
        <f t="shared" si="3"/>
        <v>0</v>
      </c>
      <c r="AB13" s="180">
        <f t="shared" si="4"/>
        <v>0</v>
      </c>
      <c r="AC13" s="181">
        <f t="shared" si="5"/>
        <v>0</v>
      </c>
      <c r="AD13" s="182">
        <f t="shared" si="6"/>
        <v>0</v>
      </c>
      <c r="AE13" s="158"/>
      <c r="AF13" s="159"/>
      <c r="AG13" s="159"/>
      <c r="AH13" s="159"/>
      <c r="AI13" s="159"/>
      <c r="AJ13" s="159"/>
      <c r="AK13" s="159"/>
      <c r="AL13" s="160">
        <v>0</v>
      </c>
      <c r="AM13" s="160">
        <v>0</v>
      </c>
      <c r="AN13" s="160">
        <v>0</v>
      </c>
      <c r="AO13" s="160">
        <v>0</v>
      </c>
      <c r="AP13" s="161">
        <v>0</v>
      </c>
      <c r="AQ13" s="179">
        <f t="shared" si="7"/>
        <v>0</v>
      </c>
      <c r="AR13" s="180">
        <f t="shared" si="8"/>
        <v>0</v>
      </c>
      <c r="AS13" s="181">
        <f t="shared" si="9"/>
        <v>0</v>
      </c>
      <c r="AT13" s="182">
        <f t="shared" si="10"/>
        <v>0</v>
      </c>
      <c r="AU13" s="158"/>
      <c r="AV13" s="159"/>
      <c r="AW13" s="159"/>
      <c r="AX13" s="159"/>
      <c r="AY13" s="159"/>
      <c r="AZ13" s="159"/>
      <c r="BA13" s="159"/>
      <c r="BB13" s="160">
        <v>0</v>
      </c>
      <c r="BC13" s="160">
        <v>0</v>
      </c>
      <c r="BD13" s="160">
        <v>0</v>
      </c>
      <c r="BE13" s="160">
        <v>0</v>
      </c>
      <c r="BF13" s="161">
        <v>0</v>
      </c>
      <c r="BG13" s="179">
        <f t="shared" si="11"/>
        <v>0</v>
      </c>
      <c r="BH13" s="180">
        <f t="shared" si="12"/>
        <v>0</v>
      </c>
      <c r="BI13" s="181">
        <f t="shared" si="13"/>
        <v>0</v>
      </c>
      <c r="BJ13" s="182">
        <f t="shared" si="14"/>
        <v>0</v>
      </c>
      <c r="BK13" s="158"/>
      <c r="BL13" s="159"/>
      <c r="BM13" s="159"/>
      <c r="BN13" s="159"/>
      <c r="BO13" s="159"/>
      <c r="BP13" s="159"/>
      <c r="BQ13" s="159"/>
      <c r="BR13" s="160">
        <v>0</v>
      </c>
      <c r="BS13" s="160">
        <v>0</v>
      </c>
      <c r="BT13" s="160">
        <v>0</v>
      </c>
      <c r="BU13" s="160">
        <v>0</v>
      </c>
      <c r="BV13" s="161">
        <v>0</v>
      </c>
      <c r="BW13" s="179">
        <f t="shared" si="15"/>
        <v>0</v>
      </c>
      <c r="BX13" s="180">
        <f t="shared" si="16"/>
        <v>0</v>
      </c>
      <c r="BY13" s="181">
        <f t="shared" si="17"/>
        <v>0</v>
      </c>
      <c r="BZ13" s="182">
        <f t="shared" si="18"/>
        <v>0</v>
      </c>
      <c r="CA13" s="158"/>
      <c r="CB13" s="159"/>
      <c r="CC13" s="159"/>
      <c r="CD13" s="159"/>
      <c r="CE13" s="159"/>
      <c r="CF13" s="159"/>
      <c r="CG13" s="159"/>
      <c r="CH13" s="160">
        <v>0</v>
      </c>
      <c r="CI13" s="160">
        <v>0</v>
      </c>
      <c r="CJ13" s="160">
        <v>0</v>
      </c>
      <c r="CK13" s="160">
        <v>0</v>
      </c>
      <c r="CL13" s="161">
        <v>0</v>
      </c>
      <c r="CM13" s="179">
        <f t="shared" si="19"/>
        <v>0</v>
      </c>
      <c r="CN13" s="180">
        <f t="shared" si="20"/>
        <v>0</v>
      </c>
      <c r="CO13" s="181">
        <f t="shared" si="21"/>
        <v>0</v>
      </c>
      <c r="CP13" s="182">
        <f t="shared" si="22"/>
        <v>0</v>
      </c>
      <c r="CQ13" s="158"/>
      <c r="CR13" s="159"/>
      <c r="CS13" s="159"/>
      <c r="CT13" s="159"/>
      <c r="CU13" s="159"/>
      <c r="CV13" s="159"/>
      <c r="CW13" s="159"/>
      <c r="CX13" s="160">
        <v>0</v>
      </c>
      <c r="CY13" s="160">
        <v>0</v>
      </c>
      <c r="CZ13" s="160">
        <v>0</v>
      </c>
      <c r="DA13" s="160">
        <v>0</v>
      </c>
      <c r="DB13" s="161">
        <v>0</v>
      </c>
      <c r="DC13" s="179">
        <f t="shared" si="23"/>
        <v>0</v>
      </c>
      <c r="DD13" s="180">
        <f t="shared" si="24"/>
        <v>0</v>
      </c>
      <c r="DE13" s="181">
        <f t="shared" si="25"/>
        <v>0</v>
      </c>
      <c r="DF13" s="182">
        <f t="shared" si="26"/>
        <v>0</v>
      </c>
      <c r="DG13" s="158"/>
      <c r="DH13" s="159"/>
      <c r="DI13" s="159"/>
      <c r="DJ13" s="159"/>
      <c r="DK13" s="159"/>
      <c r="DL13" s="159"/>
      <c r="DM13" s="159"/>
      <c r="DN13" s="160">
        <v>0</v>
      </c>
      <c r="DO13" s="160">
        <v>0</v>
      </c>
      <c r="DP13" s="160">
        <v>0</v>
      </c>
      <c r="DQ13" s="160">
        <v>0</v>
      </c>
      <c r="DR13" s="161">
        <v>0</v>
      </c>
      <c r="DS13" s="179">
        <f t="shared" si="27"/>
        <v>0</v>
      </c>
      <c r="DT13" s="180">
        <f t="shared" si="28"/>
        <v>0</v>
      </c>
      <c r="DU13" s="181">
        <f t="shared" si="29"/>
        <v>0</v>
      </c>
      <c r="DV13" s="182">
        <f t="shared" si="30"/>
        <v>0</v>
      </c>
      <c r="DW13" s="158"/>
      <c r="DX13" s="159"/>
      <c r="DY13" s="159"/>
      <c r="DZ13" s="159"/>
      <c r="EA13" s="159"/>
      <c r="EB13" s="159"/>
      <c r="EC13" s="159"/>
      <c r="ED13" s="160">
        <v>0</v>
      </c>
      <c r="EE13" s="160">
        <v>0</v>
      </c>
      <c r="EF13" s="160">
        <v>0</v>
      </c>
      <c r="EG13" s="160">
        <v>0</v>
      </c>
      <c r="EH13" s="161">
        <v>0</v>
      </c>
      <c r="EI13" s="179">
        <f t="shared" si="31"/>
        <v>0</v>
      </c>
      <c r="EJ13" s="180">
        <f t="shared" si="32"/>
        <v>0</v>
      </c>
      <c r="EK13" s="181">
        <f t="shared" si="33"/>
        <v>0</v>
      </c>
      <c r="EL13" s="182">
        <f t="shared" si="34"/>
        <v>0</v>
      </c>
    </row>
    <row r="14" spans="1:142" ht="12.75" customHeight="1" x14ac:dyDescent="0.2">
      <c r="A14" s="167"/>
      <c r="B14" s="168"/>
      <c r="C14" s="168"/>
      <c r="D14" s="169"/>
      <c r="E14" s="169"/>
      <c r="F14" s="170"/>
      <c r="G14" s="28"/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/>
      <c r="J14" s="31"/>
      <c r="K14" s="177">
        <f t="shared" si="35"/>
        <v>0</v>
      </c>
      <c r="L14" s="178">
        <f t="shared" si="2"/>
        <v>0</v>
      </c>
      <c r="M14" s="178">
        <f t="shared" si="1"/>
        <v>0</v>
      </c>
      <c r="N14" s="178">
        <f t="shared" si="1"/>
        <v>0</v>
      </c>
      <c r="O14" s="158"/>
      <c r="P14" s="159"/>
      <c r="Q14" s="159"/>
      <c r="R14" s="159"/>
      <c r="S14" s="159"/>
      <c r="T14" s="159"/>
      <c r="U14" s="159"/>
      <c r="V14" s="160">
        <v>0</v>
      </c>
      <c r="W14" s="160">
        <v>0</v>
      </c>
      <c r="X14" s="160">
        <v>0</v>
      </c>
      <c r="Y14" s="160">
        <v>0</v>
      </c>
      <c r="Z14" s="161">
        <v>0</v>
      </c>
      <c r="AA14" s="179">
        <f t="shared" si="3"/>
        <v>0</v>
      </c>
      <c r="AB14" s="180">
        <f t="shared" si="4"/>
        <v>0</v>
      </c>
      <c r="AC14" s="181">
        <f t="shared" si="5"/>
        <v>0</v>
      </c>
      <c r="AD14" s="182">
        <f t="shared" si="6"/>
        <v>0</v>
      </c>
      <c r="AE14" s="158"/>
      <c r="AF14" s="159"/>
      <c r="AG14" s="159"/>
      <c r="AH14" s="159"/>
      <c r="AI14" s="159"/>
      <c r="AJ14" s="159"/>
      <c r="AK14" s="159"/>
      <c r="AL14" s="160">
        <v>0</v>
      </c>
      <c r="AM14" s="160">
        <v>0</v>
      </c>
      <c r="AN14" s="160">
        <v>0</v>
      </c>
      <c r="AO14" s="160">
        <v>0</v>
      </c>
      <c r="AP14" s="161">
        <v>0</v>
      </c>
      <c r="AQ14" s="179">
        <f t="shared" si="7"/>
        <v>0</v>
      </c>
      <c r="AR14" s="180">
        <f t="shared" si="8"/>
        <v>0</v>
      </c>
      <c r="AS14" s="181">
        <f t="shared" si="9"/>
        <v>0</v>
      </c>
      <c r="AT14" s="182">
        <f t="shared" si="10"/>
        <v>0</v>
      </c>
      <c r="AU14" s="158"/>
      <c r="AV14" s="159"/>
      <c r="AW14" s="159"/>
      <c r="AX14" s="159"/>
      <c r="AY14" s="159"/>
      <c r="AZ14" s="159"/>
      <c r="BA14" s="159"/>
      <c r="BB14" s="160">
        <v>0</v>
      </c>
      <c r="BC14" s="160">
        <v>0</v>
      </c>
      <c r="BD14" s="160">
        <v>0</v>
      </c>
      <c r="BE14" s="160">
        <v>0</v>
      </c>
      <c r="BF14" s="161">
        <v>0</v>
      </c>
      <c r="BG14" s="179">
        <f t="shared" si="11"/>
        <v>0</v>
      </c>
      <c r="BH14" s="180">
        <f t="shared" si="12"/>
        <v>0</v>
      </c>
      <c r="BI14" s="181">
        <f t="shared" si="13"/>
        <v>0</v>
      </c>
      <c r="BJ14" s="182">
        <f t="shared" si="14"/>
        <v>0</v>
      </c>
      <c r="BK14" s="158"/>
      <c r="BL14" s="159"/>
      <c r="BM14" s="159"/>
      <c r="BN14" s="159"/>
      <c r="BO14" s="159"/>
      <c r="BP14" s="159"/>
      <c r="BQ14" s="159"/>
      <c r="BR14" s="160">
        <v>0</v>
      </c>
      <c r="BS14" s="160">
        <v>0</v>
      </c>
      <c r="BT14" s="160">
        <v>0</v>
      </c>
      <c r="BU14" s="160">
        <v>0</v>
      </c>
      <c r="BV14" s="161">
        <v>0</v>
      </c>
      <c r="BW14" s="179">
        <f t="shared" si="15"/>
        <v>0</v>
      </c>
      <c r="BX14" s="180">
        <f t="shared" si="16"/>
        <v>0</v>
      </c>
      <c r="BY14" s="181">
        <f t="shared" si="17"/>
        <v>0</v>
      </c>
      <c r="BZ14" s="182">
        <f t="shared" si="18"/>
        <v>0</v>
      </c>
      <c r="CA14" s="158"/>
      <c r="CB14" s="159"/>
      <c r="CC14" s="159"/>
      <c r="CD14" s="159"/>
      <c r="CE14" s="159"/>
      <c r="CF14" s="159"/>
      <c r="CG14" s="159"/>
      <c r="CH14" s="160">
        <v>0</v>
      </c>
      <c r="CI14" s="160">
        <v>0</v>
      </c>
      <c r="CJ14" s="160">
        <v>0</v>
      </c>
      <c r="CK14" s="160">
        <v>0</v>
      </c>
      <c r="CL14" s="161">
        <v>0</v>
      </c>
      <c r="CM14" s="179">
        <f t="shared" si="19"/>
        <v>0</v>
      </c>
      <c r="CN14" s="180">
        <f t="shared" si="20"/>
        <v>0</v>
      </c>
      <c r="CO14" s="181">
        <f t="shared" si="21"/>
        <v>0</v>
      </c>
      <c r="CP14" s="182">
        <f t="shared" si="22"/>
        <v>0</v>
      </c>
      <c r="CQ14" s="158"/>
      <c r="CR14" s="159"/>
      <c r="CS14" s="159"/>
      <c r="CT14" s="159"/>
      <c r="CU14" s="159"/>
      <c r="CV14" s="159"/>
      <c r="CW14" s="159"/>
      <c r="CX14" s="160">
        <v>0</v>
      </c>
      <c r="CY14" s="160">
        <v>0</v>
      </c>
      <c r="CZ14" s="160">
        <v>0</v>
      </c>
      <c r="DA14" s="160">
        <v>0</v>
      </c>
      <c r="DB14" s="161">
        <v>0</v>
      </c>
      <c r="DC14" s="179">
        <f t="shared" si="23"/>
        <v>0</v>
      </c>
      <c r="DD14" s="180">
        <f t="shared" si="24"/>
        <v>0</v>
      </c>
      <c r="DE14" s="181">
        <f t="shared" si="25"/>
        <v>0</v>
      </c>
      <c r="DF14" s="182">
        <f t="shared" si="26"/>
        <v>0</v>
      </c>
      <c r="DG14" s="158"/>
      <c r="DH14" s="159"/>
      <c r="DI14" s="159"/>
      <c r="DJ14" s="159"/>
      <c r="DK14" s="159"/>
      <c r="DL14" s="159"/>
      <c r="DM14" s="159"/>
      <c r="DN14" s="160">
        <v>0</v>
      </c>
      <c r="DO14" s="160">
        <v>0</v>
      </c>
      <c r="DP14" s="160">
        <v>0</v>
      </c>
      <c r="DQ14" s="160">
        <v>0</v>
      </c>
      <c r="DR14" s="161">
        <v>0</v>
      </c>
      <c r="DS14" s="179">
        <f t="shared" si="27"/>
        <v>0</v>
      </c>
      <c r="DT14" s="180">
        <f t="shared" si="28"/>
        <v>0</v>
      </c>
      <c r="DU14" s="181">
        <f t="shared" si="29"/>
        <v>0</v>
      </c>
      <c r="DV14" s="182">
        <f t="shared" si="30"/>
        <v>0</v>
      </c>
      <c r="DW14" s="158"/>
      <c r="DX14" s="159"/>
      <c r="DY14" s="159"/>
      <c r="DZ14" s="159"/>
      <c r="EA14" s="159"/>
      <c r="EB14" s="159"/>
      <c r="EC14" s="159"/>
      <c r="ED14" s="160">
        <v>0</v>
      </c>
      <c r="EE14" s="160">
        <v>0</v>
      </c>
      <c r="EF14" s="160">
        <v>0</v>
      </c>
      <c r="EG14" s="160">
        <v>0</v>
      </c>
      <c r="EH14" s="161">
        <v>0</v>
      </c>
      <c r="EI14" s="179">
        <f t="shared" si="31"/>
        <v>0</v>
      </c>
      <c r="EJ14" s="180">
        <f t="shared" si="32"/>
        <v>0</v>
      </c>
      <c r="EK14" s="181">
        <f t="shared" si="33"/>
        <v>0</v>
      </c>
      <c r="EL14" s="182">
        <f t="shared" si="34"/>
        <v>0</v>
      </c>
    </row>
    <row r="15" spans="1:142" ht="12.75" customHeight="1" x14ac:dyDescent="0.2">
      <c r="A15" s="167"/>
      <c r="B15" s="168"/>
      <c r="C15" s="168"/>
      <c r="D15" s="169"/>
      <c r="E15" s="169"/>
      <c r="F15" s="170"/>
      <c r="G15" s="28"/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/>
      <c r="J15" s="31"/>
      <c r="K15" s="177">
        <f t="shared" si="35"/>
        <v>0</v>
      </c>
      <c r="L15" s="178">
        <f t="shared" si="2"/>
        <v>0</v>
      </c>
      <c r="M15" s="178">
        <f t="shared" si="1"/>
        <v>0</v>
      </c>
      <c r="N15" s="178">
        <f t="shared" si="1"/>
        <v>0</v>
      </c>
      <c r="O15" s="158"/>
      <c r="P15" s="159"/>
      <c r="Q15" s="159"/>
      <c r="R15" s="159"/>
      <c r="S15" s="159"/>
      <c r="T15" s="159"/>
      <c r="U15" s="159"/>
      <c r="V15" s="160">
        <v>0</v>
      </c>
      <c r="W15" s="160">
        <v>0</v>
      </c>
      <c r="X15" s="160">
        <v>0</v>
      </c>
      <c r="Y15" s="160">
        <v>0</v>
      </c>
      <c r="Z15" s="161">
        <v>0</v>
      </c>
      <c r="AA15" s="179">
        <f t="shared" si="3"/>
        <v>0</v>
      </c>
      <c r="AB15" s="180">
        <f t="shared" si="4"/>
        <v>0</v>
      </c>
      <c r="AC15" s="181">
        <f t="shared" si="5"/>
        <v>0</v>
      </c>
      <c r="AD15" s="182">
        <f t="shared" si="6"/>
        <v>0</v>
      </c>
      <c r="AE15" s="158"/>
      <c r="AF15" s="159"/>
      <c r="AG15" s="159"/>
      <c r="AH15" s="159"/>
      <c r="AI15" s="159"/>
      <c r="AJ15" s="159"/>
      <c r="AK15" s="159"/>
      <c r="AL15" s="160">
        <v>0</v>
      </c>
      <c r="AM15" s="160">
        <v>0</v>
      </c>
      <c r="AN15" s="160">
        <v>0</v>
      </c>
      <c r="AO15" s="160">
        <v>0</v>
      </c>
      <c r="AP15" s="161">
        <v>0</v>
      </c>
      <c r="AQ15" s="179">
        <f t="shared" si="7"/>
        <v>0</v>
      </c>
      <c r="AR15" s="180">
        <f t="shared" si="8"/>
        <v>0</v>
      </c>
      <c r="AS15" s="181">
        <f t="shared" si="9"/>
        <v>0</v>
      </c>
      <c r="AT15" s="182">
        <f t="shared" si="10"/>
        <v>0</v>
      </c>
      <c r="AU15" s="158"/>
      <c r="AV15" s="159"/>
      <c r="AW15" s="159"/>
      <c r="AX15" s="159"/>
      <c r="AY15" s="159"/>
      <c r="AZ15" s="159"/>
      <c r="BA15" s="159"/>
      <c r="BB15" s="160">
        <v>0</v>
      </c>
      <c r="BC15" s="160">
        <v>0</v>
      </c>
      <c r="BD15" s="160">
        <v>0</v>
      </c>
      <c r="BE15" s="160">
        <v>0</v>
      </c>
      <c r="BF15" s="161">
        <v>0</v>
      </c>
      <c r="BG15" s="179">
        <f t="shared" si="11"/>
        <v>0</v>
      </c>
      <c r="BH15" s="180">
        <f t="shared" si="12"/>
        <v>0</v>
      </c>
      <c r="BI15" s="181">
        <f t="shared" si="13"/>
        <v>0</v>
      </c>
      <c r="BJ15" s="182">
        <f t="shared" si="14"/>
        <v>0</v>
      </c>
      <c r="BK15" s="158"/>
      <c r="BL15" s="159"/>
      <c r="BM15" s="159"/>
      <c r="BN15" s="159"/>
      <c r="BO15" s="159"/>
      <c r="BP15" s="159"/>
      <c r="BQ15" s="159"/>
      <c r="BR15" s="160">
        <v>0</v>
      </c>
      <c r="BS15" s="160">
        <v>0</v>
      </c>
      <c r="BT15" s="160">
        <v>0</v>
      </c>
      <c r="BU15" s="160">
        <v>0</v>
      </c>
      <c r="BV15" s="161">
        <v>0</v>
      </c>
      <c r="BW15" s="179">
        <f t="shared" si="15"/>
        <v>0</v>
      </c>
      <c r="BX15" s="180">
        <f t="shared" si="16"/>
        <v>0</v>
      </c>
      <c r="BY15" s="181">
        <f t="shared" si="17"/>
        <v>0</v>
      </c>
      <c r="BZ15" s="182">
        <f t="shared" si="18"/>
        <v>0</v>
      </c>
      <c r="CA15" s="158"/>
      <c r="CB15" s="159"/>
      <c r="CC15" s="159"/>
      <c r="CD15" s="159"/>
      <c r="CE15" s="159"/>
      <c r="CF15" s="159"/>
      <c r="CG15" s="159"/>
      <c r="CH15" s="160">
        <v>0</v>
      </c>
      <c r="CI15" s="160">
        <v>0</v>
      </c>
      <c r="CJ15" s="160">
        <v>0</v>
      </c>
      <c r="CK15" s="160">
        <v>0</v>
      </c>
      <c r="CL15" s="161">
        <v>0</v>
      </c>
      <c r="CM15" s="179">
        <f t="shared" si="19"/>
        <v>0</v>
      </c>
      <c r="CN15" s="180">
        <f t="shared" si="20"/>
        <v>0</v>
      </c>
      <c r="CO15" s="181">
        <f t="shared" si="21"/>
        <v>0</v>
      </c>
      <c r="CP15" s="182">
        <f t="shared" si="22"/>
        <v>0</v>
      </c>
      <c r="CQ15" s="158"/>
      <c r="CR15" s="159"/>
      <c r="CS15" s="159"/>
      <c r="CT15" s="159"/>
      <c r="CU15" s="159"/>
      <c r="CV15" s="159"/>
      <c r="CW15" s="159"/>
      <c r="CX15" s="160">
        <v>0</v>
      </c>
      <c r="CY15" s="160">
        <v>0</v>
      </c>
      <c r="CZ15" s="160">
        <v>0</v>
      </c>
      <c r="DA15" s="160">
        <v>0</v>
      </c>
      <c r="DB15" s="161">
        <v>0</v>
      </c>
      <c r="DC15" s="179">
        <f t="shared" si="23"/>
        <v>0</v>
      </c>
      <c r="DD15" s="180">
        <f t="shared" si="24"/>
        <v>0</v>
      </c>
      <c r="DE15" s="181">
        <f t="shared" si="25"/>
        <v>0</v>
      </c>
      <c r="DF15" s="182">
        <f t="shared" si="26"/>
        <v>0</v>
      </c>
      <c r="DG15" s="158"/>
      <c r="DH15" s="159"/>
      <c r="DI15" s="159"/>
      <c r="DJ15" s="159"/>
      <c r="DK15" s="159"/>
      <c r="DL15" s="159"/>
      <c r="DM15" s="159"/>
      <c r="DN15" s="160">
        <v>0</v>
      </c>
      <c r="DO15" s="160">
        <v>0</v>
      </c>
      <c r="DP15" s="160">
        <v>0</v>
      </c>
      <c r="DQ15" s="160">
        <v>0</v>
      </c>
      <c r="DR15" s="161">
        <v>0</v>
      </c>
      <c r="DS15" s="179">
        <f t="shared" si="27"/>
        <v>0</v>
      </c>
      <c r="DT15" s="180">
        <f t="shared" si="28"/>
        <v>0</v>
      </c>
      <c r="DU15" s="181">
        <f t="shared" si="29"/>
        <v>0</v>
      </c>
      <c r="DV15" s="182">
        <f t="shared" si="30"/>
        <v>0</v>
      </c>
      <c r="DW15" s="158"/>
      <c r="DX15" s="159"/>
      <c r="DY15" s="159"/>
      <c r="DZ15" s="159"/>
      <c r="EA15" s="159"/>
      <c r="EB15" s="159"/>
      <c r="EC15" s="159"/>
      <c r="ED15" s="160">
        <v>0</v>
      </c>
      <c r="EE15" s="160">
        <v>0</v>
      </c>
      <c r="EF15" s="160">
        <v>0</v>
      </c>
      <c r="EG15" s="160">
        <v>0</v>
      </c>
      <c r="EH15" s="161">
        <v>0</v>
      </c>
      <c r="EI15" s="179">
        <f t="shared" si="31"/>
        <v>0</v>
      </c>
      <c r="EJ15" s="180">
        <f t="shared" si="32"/>
        <v>0</v>
      </c>
      <c r="EK15" s="181">
        <f t="shared" si="33"/>
        <v>0</v>
      </c>
      <c r="EL15" s="182">
        <f t="shared" si="34"/>
        <v>0</v>
      </c>
    </row>
    <row r="16" spans="1:142" ht="12.75" customHeight="1" x14ac:dyDescent="0.2">
      <c r="A16" s="167"/>
      <c r="B16" s="168"/>
      <c r="C16" s="168"/>
      <c r="D16" s="169"/>
      <c r="E16" s="169"/>
      <c r="F16" s="170"/>
      <c r="G16" s="28"/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/>
      <c r="J16" s="31"/>
      <c r="K16" s="177">
        <f t="shared" si="35"/>
        <v>0</v>
      </c>
      <c r="L16" s="178">
        <f t="shared" si="2"/>
        <v>0</v>
      </c>
      <c r="M16" s="178">
        <f t="shared" si="1"/>
        <v>0</v>
      </c>
      <c r="N16" s="178">
        <f t="shared" si="1"/>
        <v>0</v>
      </c>
      <c r="O16" s="158"/>
      <c r="P16" s="159"/>
      <c r="Q16" s="159"/>
      <c r="R16" s="159"/>
      <c r="S16" s="159"/>
      <c r="T16" s="159"/>
      <c r="U16" s="159"/>
      <c r="V16" s="160">
        <v>0</v>
      </c>
      <c r="W16" s="160">
        <v>0</v>
      </c>
      <c r="X16" s="160">
        <v>0</v>
      </c>
      <c r="Y16" s="160">
        <v>0</v>
      </c>
      <c r="Z16" s="161">
        <v>0</v>
      </c>
      <c r="AA16" s="179">
        <f t="shared" si="3"/>
        <v>0</v>
      </c>
      <c r="AB16" s="180">
        <f t="shared" si="4"/>
        <v>0</v>
      </c>
      <c r="AC16" s="181">
        <f t="shared" si="5"/>
        <v>0</v>
      </c>
      <c r="AD16" s="182">
        <f t="shared" si="6"/>
        <v>0</v>
      </c>
      <c r="AE16" s="158"/>
      <c r="AF16" s="159"/>
      <c r="AG16" s="159"/>
      <c r="AH16" s="159"/>
      <c r="AI16" s="159"/>
      <c r="AJ16" s="159"/>
      <c r="AK16" s="159"/>
      <c r="AL16" s="160">
        <v>0</v>
      </c>
      <c r="AM16" s="160">
        <v>0</v>
      </c>
      <c r="AN16" s="160">
        <v>0</v>
      </c>
      <c r="AO16" s="160">
        <v>0</v>
      </c>
      <c r="AP16" s="161">
        <v>0</v>
      </c>
      <c r="AQ16" s="179">
        <f t="shared" si="7"/>
        <v>0</v>
      </c>
      <c r="AR16" s="180">
        <f t="shared" si="8"/>
        <v>0</v>
      </c>
      <c r="AS16" s="181">
        <f t="shared" si="9"/>
        <v>0</v>
      </c>
      <c r="AT16" s="182">
        <f t="shared" si="10"/>
        <v>0</v>
      </c>
      <c r="AU16" s="158"/>
      <c r="AV16" s="159"/>
      <c r="AW16" s="159"/>
      <c r="AX16" s="159"/>
      <c r="AY16" s="159"/>
      <c r="AZ16" s="159"/>
      <c r="BA16" s="159"/>
      <c r="BB16" s="160">
        <v>0</v>
      </c>
      <c r="BC16" s="160">
        <v>0</v>
      </c>
      <c r="BD16" s="160">
        <v>0</v>
      </c>
      <c r="BE16" s="160">
        <v>0</v>
      </c>
      <c r="BF16" s="161">
        <v>0</v>
      </c>
      <c r="BG16" s="179">
        <f t="shared" si="11"/>
        <v>0</v>
      </c>
      <c r="BH16" s="180">
        <f t="shared" si="12"/>
        <v>0</v>
      </c>
      <c r="BI16" s="181">
        <f t="shared" si="13"/>
        <v>0</v>
      </c>
      <c r="BJ16" s="182">
        <f t="shared" si="14"/>
        <v>0</v>
      </c>
      <c r="BK16" s="158"/>
      <c r="BL16" s="159"/>
      <c r="BM16" s="159"/>
      <c r="BN16" s="159"/>
      <c r="BO16" s="159"/>
      <c r="BP16" s="159"/>
      <c r="BQ16" s="159"/>
      <c r="BR16" s="160">
        <v>0</v>
      </c>
      <c r="BS16" s="160">
        <v>0</v>
      </c>
      <c r="BT16" s="160">
        <v>0</v>
      </c>
      <c r="BU16" s="160">
        <v>0</v>
      </c>
      <c r="BV16" s="161">
        <v>0</v>
      </c>
      <c r="BW16" s="179">
        <f t="shared" si="15"/>
        <v>0</v>
      </c>
      <c r="BX16" s="180">
        <f t="shared" si="16"/>
        <v>0</v>
      </c>
      <c r="BY16" s="181">
        <f t="shared" si="17"/>
        <v>0</v>
      </c>
      <c r="BZ16" s="182">
        <f t="shared" si="18"/>
        <v>0</v>
      </c>
      <c r="CA16" s="158"/>
      <c r="CB16" s="159"/>
      <c r="CC16" s="159"/>
      <c r="CD16" s="159"/>
      <c r="CE16" s="159"/>
      <c r="CF16" s="159"/>
      <c r="CG16" s="159"/>
      <c r="CH16" s="160">
        <v>0</v>
      </c>
      <c r="CI16" s="160">
        <v>0</v>
      </c>
      <c r="CJ16" s="160">
        <v>0</v>
      </c>
      <c r="CK16" s="160">
        <v>0</v>
      </c>
      <c r="CL16" s="161">
        <v>0</v>
      </c>
      <c r="CM16" s="179">
        <f t="shared" si="19"/>
        <v>0</v>
      </c>
      <c r="CN16" s="180">
        <f t="shared" si="20"/>
        <v>0</v>
      </c>
      <c r="CO16" s="181">
        <f t="shared" si="21"/>
        <v>0</v>
      </c>
      <c r="CP16" s="182">
        <f t="shared" si="22"/>
        <v>0</v>
      </c>
      <c r="CQ16" s="158"/>
      <c r="CR16" s="159"/>
      <c r="CS16" s="159"/>
      <c r="CT16" s="159"/>
      <c r="CU16" s="159"/>
      <c r="CV16" s="159"/>
      <c r="CW16" s="159"/>
      <c r="CX16" s="160">
        <v>0</v>
      </c>
      <c r="CY16" s="160">
        <v>0</v>
      </c>
      <c r="CZ16" s="160">
        <v>0</v>
      </c>
      <c r="DA16" s="160">
        <v>0</v>
      </c>
      <c r="DB16" s="161">
        <v>0</v>
      </c>
      <c r="DC16" s="179">
        <f t="shared" si="23"/>
        <v>0</v>
      </c>
      <c r="DD16" s="180">
        <f t="shared" si="24"/>
        <v>0</v>
      </c>
      <c r="DE16" s="181">
        <f t="shared" si="25"/>
        <v>0</v>
      </c>
      <c r="DF16" s="182">
        <f t="shared" si="26"/>
        <v>0</v>
      </c>
      <c r="DG16" s="158"/>
      <c r="DH16" s="159"/>
      <c r="DI16" s="159"/>
      <c r="DJ16" s="159"/>
      <c r="DK16" s="159"/>
      <c r="DL16" s="159"/>
      <c r="DM16" s="159"/>
      <c r="DN16" s="160">
        <v>0</v>
      </c>
      <c r="DO16" s="160">
        <v>0</v>
      </c>
      <c r="DP16" s="160">
        <v>0</v>
      </c>
      <c r="DQ16" s="160">
        <v>0</v>
      </c>
      <c r="DR16" s="161">
        <v>0</v>
      </c>
      <c r="DS16" s="179">
        <f t="shared" si="27"/>
        <v>0</v>
      </c>
      <c r="DT16" s="180">
        <f t="shared" si="28"/>
        <v>0</v>
      </c>
      <c r="DU16" s="181">
        <f t="shared" si="29"/>
        <v>0</v>
      </c>
      <c r="DV16" s="182">
        <f t="shared" si="30"/>
        <v>0</v>
      </c>
      <c r="DW16" s="158"/>
      <c r="DX16" s="159"/>
      <c r="DY16" s="159"/>
      <c r="DZ16" s="159"/>
      <c r="EA16" s="159"/>
      <c r="EB16" s="159"/>
      <c r="EC16" s="159"/>
      <c r="ED16" s="160">
        <v>0</v>
      </c>
      <c r="EE16" s="160">
        <v>0</v>
      </c>
      <c r="EF16" s="160">
        <v>0</v>
      </c>
      <c r="EG16" s="160">
        <v>0</v>
      </c>
      <c r="EH16" s="161">
        <v>0</v>
      </c>
      <c r="EI16" s="179">
        <f t="shared" si="31"/>
        <v>0</v>
      </c>
      <c r="EJ16" s="180">
        <f t="shared" si="32"/>
        <v>0</v>
      </c>
      <c r="EK16" s="181">
        <f t="shared" si="33"/>
        <v>0</v>
      </c>
      <c r="EL16" s="182">
        <f t="shared" si="34"/>
        <v>0</v>
      </c>
    </row>
    <row r="17" spans="1:142" ht="12.75" customHeight="1" x14ac:dyDescent="0.2">
      <c r="A17" s="167"/>
      <c r="B17" s="168"/>
      <c r="C17" s="168"/>
      <c r="D17" s="169"/>
      <c r="E17" s="169"/>
      <c r="F17" s="170"/>
      <c r="G17" s="28"/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/>
      <c r="J17" s="31"/>
      <c r="K17" s="177">
        <f t="shared" si="35"/>
        <v>0</v>
      </c>
      <c r="L17" s="178">
        <f t="shared" si="2"/>
        <v>0</v>
      </c>
      <c r="M17" s="178">
        <f t="shared" si="1"/>
        <v>0</v>
      </c>
      <c r="N17" s="178">
        <f t="shared" si="1"/>
        <v>0</v>
      </c>
      <c r="O17" s="158"/>
      <c r="P17" s="159"/>
      <c r="Q17" s="159"/>
      <c r="R17" s="159"/>
      <c r="S17" s="159"/>
      <c r="T17" s="159"/>
      <c r="U17" s="159"/>
      <c r="V17" s="160">
        <v>0</v>
      </c>
      <c r="W17" s="160">
        <v>0</v>
      </c>
      <c r="X17" s="160">
        <v>0</v>
      </c>
      <c r="Y17" s="160">
        <v>0</v>
      </c>
      <c r="Z17" s="161">
        <v>0</v>
      </c>
      <c r="AA17" s="179">
        <f t="shared" si="3"/>
        <v>0</v>
      </c>
      <c r="AB17" s="180">
        <f t="shared" si="4"/>
        <v>0</v>
      </c>
      <c r="AC17" s="181">
        <f t="shared" si="5"/>
        <v>0</v>
      </c>
      <c r="AD17" s="182">
        <f t="shared" si="6"/>
        <v>0</v>
      </c>
      <c r="AE17" s="158"/>
      <c r="AF17" s="159"/>
      <c r="AG17" s="159"/>
      <c r="AH17" s="159"/>
      <c r="AI17" s="159"/>
      <c r="AJ17" s="159"/>
      <c r="AK17" s="159"/>
      <c r="AL17" s="160">
        <v>0</v>
      </c>
      <c r="AM17" s="160">
        <v>0</v>
      </c>
      <c r="AN17" s="160">
        <v>0</v>
      </c>
      <c r="AO17" s="160">
        <v>0</v>
      </c>
      <c r="AP17" s="161">
        <v>0</v>
      </c>
      <c r="AQ17" s="179">
        <f t="shared" si="7"/>
        <v>0</v>
      </c>
      <c r="AR17" s="180">
        <f t="shared" si="8"/>
        <v>0</v>
      </c>
      <c r="AS17" s="181">
        <f t="shared" si="9"/>
        <v>0</v>
      </c>
      <c r="AT17" s="182">
        <f t="shared" si="10"/>
        <v>0</v>
      </c>
      <c r="AU17" s="158"/>
      <c r="AV17" s="159"/>
      <c r="AW17" s="159"/>
      <c r="AX17" s="159"/>
      <c r="AY17" s="159"/>
      <c r="AZ17" s="159"/>
      <c r="BA17" s="159"/>
      <c r="BB17" s="160">
        <v>0</v>
      </c>
      <c r="BC17" s="160">
        <v>0</v>
      </c>
      <c r="BD17" s="160">
        <v>0</v>
      </c>
      <c r="BE17" s="160">
        <v>0</v>
      </c>
      <c r="BF17" s="161">
        <v>0</v>
      </c>
      <c r="BG17" s="179">
        <f t="shared" si="11"/>
        <v>0</v>
      </c>
      <c r="BH17" s="180">
        <f t="shared" si="12"/>
        <v>0</v>
      </c>
      <c r="BI17" s="181">
        <f t="shared" si="13"/>
        <v>0</v>
      </c>
      <c r="BJ17" s="182">
        <f t="shared" si="14"/>
        <v>0</v>
      </c>
      <c r="BK17" s="158"/>
      <c r="BL17" s="159"/>
      <c r="BM17" s="159"/>
      <c r="BN17" s="159"/>
      <c r="BO17" s="159"/>
      <c r="BP17" s="159"/>
      <c r="BQ17" s="159"/>
      <c r="BR17" s="160">
        <v>0</v>
      </c>
      <c r="BS17" s="160">
        <v>0</v>
      </c>
      <c r="BT17" s="160">
        <v>0</v>
      </c>
      <c r="BU17" s="160">
        <v>0</v>
      </c>
      <c r="BV17" s="161">
        <v>0</v>
      </c>
      <c r="BW17" s="179">
        <f t="shared" si="15"/>
        <v>0</v>
      </c>
      <c r="BX17" s="180">
        <f t="shared" si="16"/>
        <v>0</v>
      </c>
      <c r="BY17" s="181">
        <f t="shared" si="17"/>
        <v>0</v>
      </c>
      <c r="BZ17" s="182">
        <f t="shared" si="18"/>
        <v>0</v>
      </c>
      <c r="CA17" s="158"/>
      <c r="CB17" s="159"/>
      <c r="CC17" s="159"/>
      <c r="CD17" s="159"/>
      <c r="CE17" s="159"/>
      <c r="CF17" s="159"/>
      <c r="CG17" s="159"/>
      <c r="CH17" s="160">
        <v>0</v>
      </c>
      <c r="CI17" s="160">
        <v>0</v>
      </c>
      <c r="CJ17" s="160">
        <v>0</v>
      </c>
      <c r="CK17" s="160">
        <v>0</v>
      </c>
      <c r="CL17" s="161">
        <v>0</v>
      </c>
      <c r="CM17" s="179">
        <f t="shared" si="19"/>
        <v>0</v>
      </c>
      <c r="CN17" s="180">
        <f t="shared" si="20"/>
        <v>0</v>
      </c>
      <c r="CO17" s="181">
        <f t="shared" si="21"/>
        <v>0</v>
      </c>
      <c r="CP17" s="182">
        <f t="shared" si="22"/>
        <v>0</v>
      </c>
      <c r="CQ17" s="158"/>
      <c r="CR17" s="159"/>
      <c r="CS17" s="159"/>
      <c r="CT17" s="159"/>
      <c r="CU17" s="159"/>
      <c r="CV17" s="159"/>
      <c r="CW17" s="159"/>
      <c r="CX17" s="160">
        <v>0</v>
      </c>
      <c r="CY17" s="160">
        <v>0</v>
      </c>
      <c r="CZ17" s="160">
        <v>0</v>
      </c>
      <c r="DA17" s="160">
        <v>0</v>
      </c>
      <c r="DB17" s="161">
        <v>0</v>
      </c>
      <c r="DC17" s="179">
        <f t="shared" si="23"/>
        <v>0</v>
      </c>
      <c r="DD17" s="180">
        <f t="shared" si="24"/>
        <v>0</v>
      </c>
      <c r="DE17" s="181">
        <f t="shared" si="25"/>
        <v>0</v>
      </c>
      <c r="DF17" s="182">
        <f t="shared" si="26"/>
        <v>0</v>
      </c>
      <c r="DG17" s="158"/>
      <c r="DH17" s="159"/>
      <c r="DI17" s="159"/>
      <c r="DJ17" s="159"/>
      <c r="DK17" s="159"/>
      <c r="DL17" s="159"/>
      <c r="DM17" s="159"/>
      <c r="DN17" s="160">
        <v>0</v>
      </c>
      <c r="DO17" s="160">
        <v>0</v>
      </c>
      <c r="DP17" s="160">
        <v>0</v>
      </c>
      <c r="DQ17" s="160">
        <v>0</v>
      </c>
      <c r="DR17" s="161">
        <v>0</v>
      </c>
      <c r="DS17" s="179">
        <f t="shared" si="27"/>
        <v>0</v>
      </c>
      <c r="DT17" s="180">
        <f t="shared" si="28"/>
        <v>0</v>
      </c>
      <c r="DU17" s="181">
        <f t="shared" si="29"/>
        <v>0</v>
      </c>
      <c r="DV17" s="182">
        <f t="shared" si="30"/>
        <v>0</v>
      </c>
      <c r="DW17" s="158"/>
      <c r="DX17" s="159"/>
      <c r="DY17" s="159"/>
      <c r="DZ17" s="159"/>
      <c r="EA17" s="159"/>
      <c r="EB17" s="159"/>
      <c r="EC17" s="159"/>
      <c r="ED17" s="160">
        <v>0</v>
      </c>
      <c r="EE17" s="160">
        <v>0</v>
      </c>
      <c r="EF17" s="160">
        <v>0</v>
      </c>
      <c r="EG17" s="160">
        <v>0</v>
      </c>
      <c r="EH17" s="161">
        <v>0</v>
      </c>
      <c r="EI17" s="179">
        <f t="shared" si="31"/>
        <v>0</v>
      </c>
      <c r="EJ17" s="180">
        <f t="shared" si="32"/>
        <v>0</v>
      </c>
      <c r="EK17" s="181">
        <f t="shared" si="33"/>
        <v>0</v>
      </c>
      <c r="EL17" s="182">
        <f t="shared" si="34"/>
        <v>0</v>
      </c>
    </row>
    <row r="18" spans="1:142" ht="12.75" customHeight="1" x14ac:dyDescent="0.2">
      <c r="A18" s="167"/>
      <c r="B18" s="168"/>
      <c r="C18" s="168"/>
      <c r="D18" s="169"/>
      <c r="E18" s="169"/>
      <c r="F18" s="170"/>
      <c r="G18" s="28"/>
      <c r="H18" s="29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0"/>
      <c r="J18" s="31"/>
      <c r="K18" s="177">
        <f t="shared" si="35"/>
        <v>0</v>
      </c>
      <c r="L18" s="178">
        <f t="shared" si="2"/>
        <v>0</v>
      </c>
      <c r="M18" s="178">
        <f t="shared" si="1"/>
        <v>0</v>
      </c>
      <c r="N18" s="178">
        <f t="shared" si="1"/>
        <v>0</v>
      </c>
      <c r="O18" s="158"/>
      <c r="P18" s="159"/>
      <c r="Q18" s="159"/>
      <c r="R18" s="159"/>
      <c r="S18" s="159"/>
      <c r="T18" s="159"/>
      <c r="U18" s="159"/>
      <c r="V18" s="160">
        <v>0</v>
      </c>
      <c r="W18" s="160">
        <v>0</v>
      </c>
      <c r="X18" s="160">
        <v>0</v>
      </c>
      <c r="Y18" s="160">
        <v>0</v>
      </c>
      <c r="Z18" s="161">
        <v>0</v>
      </c>
      <c r="AA18" s="179">
        <f t="shared" si="3"/>
        <v>0</v>
      </c>
      <c r="AB18" s="180">
        <f t="shared" si="4"/>
        <v>0</v>
      </c>
      <c r="AC18" s="181">
        <f t="shared" si="5"/>
        <v>0</v>
      </c>
      <c r="AD18" s="182">
        <f t="shared" si="6"/>
        <v>0</v>
      </c>
      <c r="AE18" s="158"/>
      <c r="AF18" s="159"/>
      <c r="AG18" s="159"/>
      <c r="AH18" s="159"/>
      <c r="AI18" s="159"/>
      <c r="AJ18" s="159"/>
      <c r="AK18" s="159"/>
      <c r="AL18" s="160">
        <v>0</v>
      </c>
      <c r="AM18" s="160">
        <v>0</v>
      </c>
      <c r="AN18" s="160">
        <v>0</v>
      </c>
      <c r="AO18" s="160">
        <v>0</v>
      </c>
      <c r="AP18" s="161">
        <v>0</v>
      </c>
      <c r="AQ18" s="179">
        <f t="shared" si="7"/>
        <v>0</v>
      </c>
      <c r="AR18" s="180">
        <f t="shared" si="8"/>
        <v>0</v>
      </c>
      <c r="AS18" s="181">
        <f t="shared" si="9"/>
        <v>0</v>
      </c>
      <c r="AT18" s="182">
        <f t="shared" si="10"/>
        <v>0</v>
      </c>
      <c r="AU18" s="158"/>
      <c r="AV18" s="159"/>
      <c r="AW18" s="159"/>
      <c r="AX18" s="159"/>
      <c r="AY18" s="159"/>
      <c r="AZ18" s="159"/>
      <c r="BA18" s="159"/>
      <c r="BB18" s="160">
        <v>0</v>
      </c>
      <c r="BC18" s="160">
        <v>0</v>
      </c>
      <c r="BD18" s="160">
        <v>0</v>
      </c>
      <c r="BE18" s="160">
        <v>0</v>
      </c>
      <c r="BF18" s="161">
        <v>0</v>
      </c>
      <c r="BG18" s="179">
        <f t="shared" si="11"/>
        <v>0</v>
      </c>
      <c r="BH18" s="180">
        <f t="shared" si="12"/>
        <v>0</v>
      </c>
      <c r="BI18" s="181">
        <f t="shared" si="13"/>
        <v>0</v>
      </c>
      <c r="BJ18" s="182">
        <f t="shared" si="14"/>
        <v>0</v>
      </c>
      <c r="BK18" s="158"/>
      <c r="BL18" s="159"/>
      <c r="BM18" s="159"/>
      <c r="BN18" s="159"/>
      <c r="BO18" s="159"/>
      <c r="BP18" s="159"/>
      <c r="BQ18" s="159"/>
      <c r="BR18" s="160">
        <v>0</v>
      </c>
      <c r="BS18" s="160">
        <v>0</v>
      </c>
      <c r="BT18" s="160">
        <v>0</v>
      </c>
      <c r="BU18" s="160">
        <v>0</v>
      </c>
      <c r="BV18" s="161">
        <v>0</v>
      </c>
      <c r="BW18" s="179">
        <f t="shared" si="15"/>
        <v>0</v>
      </c>
      <c r="BX18" s="180">
        <f t="shared" si="16"/>
        <v>0</v>
      </c>
      <c r="BY18" s="181">
        <f t="shared" si="17"/>
        <v>0</v>
      </c>
      <c r="BZ18" s="182">
        <f t="shared" si="18"/>
        <v>0</v>
      </c>
      <c r="CA18" s="158"/>
      <c r="CB18" s="159"/>
      <c r="CC18" s="159"/>
      <c r="CD18" s="159"/>
      <c r="CE18" s="159"/>
      <c r="CF18" s="159"/>
      <c r="CG18" s="159"/>
      <c r="CH18" s="160">
        <v>0</v>
      </c>
      <c r="CI18" s="160">
        <v>0</v>
      </c>
      <c r="CJ18" s="160">
        <v>0</v>
      </c>
      <c r="CK18" s="160">
        <v>0</v>
      </c>
      <c r="CL18" s="161">
        <v>0</v>
      </c>
      <c r="CM18" s="179">
        <f t="shared" si="19"/>
        <v>0</v>
      </c>
      <c r="CN18" s="180">
        <f t="shared" si="20"/>
        <v>0</v>
      </c>
      <c r="CO18" s="181">
        <f t="shared" si="21"/>
        <v>0</v>
      </c>
      <c r="CP18" s="182">
        <f t="shared" si="22"/>
        <v>0</v>
      </c>
      <c r="CQ18" s="158"/>
      <c r="CR18" s="159"/>
      <c r="CS18" s="159"/>
      <c r="CT18" s="159"/>
      <c r="CU18" s="159"/>
      <c r="CV18" s="159"/>
      <c r="CW18" s="159"/>
      <c r="CX18" s="160">
        <v>0</v>
      </c>
      <c r="CY18" s="160">
        <v>0</v>
      </c>
      <c r="CZ18" s="160">
        <v>0</v>
      </c>
      <c r="DA18" s="160">
        <v>0</v>
      </c>
      <c r="DB18" s="161">
        <v>0</v>
      </c>
      <c r="DC18" s="179">
        <f t="shared" si="23"/>
        <v>0</v>
      </c>
      <c r="DD18" s="180">
        <f t="shared" si="24"/>
        <v>0</v>
      </c>
      <c r="DE18" s="181">
        <f t="shared" si="25"/>
        <v>0</v>
      </c>
      <c r="DF18" s="182">
        <f t="shared" si="26"/>
        <v>0</v>
      </c>
      <c r="DG18" s="158"/>
      <c r="DH18" s="159"/>
      <c r="DI18" s="159"/>
      <c r="DJ18" s="159"/>
      <c r="DK18" s="159"/>
      <c r="DL18" s="159"/>
      <c r="DM18" s="159"/>
      <c r="DN18" s="160">
        <v>0</v>
      </c>
      <c r="DO18" s="160">
        <v>0</v>
      </c>
      <c r="DP18" s="160">
        <v>0</v>
      </c>
      <c r="DQ18" s="160">
        <v>0</v>
      </c>
      <c r="DR18" s="161">
        <v>0</v>
      </c>
      <c r="DS18" s="179">
        <f t="shared" si="27"/>
        <v>0</v>
      </c>
      <c r="DT18" s="180">
        <f t="shared" si="28"/>
        <v>0</v>
      </c>
      <c r="DU18" s="181">
        <f t="shared" si="29"/>
        <v>0</v>
      </c>
      <c r="DV18" s="182">
        <f t="shared" si="30"/>
        <v>0</v>
      </c>
      <c r="DW18" s="158"/>
      <c r="DX18" s="159"/>
      <c r="DY18" s="159"/>
      <c r="DZ18" s="159"/>
      <c r="EA18" s="159"/>
      <c r="EB18" s="159"/>
      <c r="EC18" s="159"/>
      <c r="ED18" s="160">
        <v>0</v>
      </c>
      <c r="EE18" s="160">
        <v>0</v>
      </c>
      <c r="EF18" s="160">
        <v>0</v>
      </c>
      <c r="EG18" s="160">
        <v>0</v>
      </c>
      <c r="EH18" s="161">
        <v>0</v>
      </c>
      <c r="EI18" s="179">
        <f t="shared" si="31"/>
        <v>0</v>
      </c>
      <c r="EJ18" s="180">
        <f t="shared" si="32"/>
        <v>0</v>
      </c>
      <c r="EK18" s="181">
        <f t="shared" si="33"/>
        <v>0</v>
      </c>
      <c r="EL18" s="182">
        <f t="shared" si="34"/>
        <v>0</v>
      </c>
    </row>
    <row r="19" spans="1:142" ht="12.75" customHeight="1" x14ac:dyDescent="0.2">
      <c r="A19" s="167"/>
      <c r="B19" s="168"/>
      <c r="C19" s="168"/>
      <c r="D19" s="169"/>
      <c r="E19" s="169"/>
      <c r="F19" s="170"/>
      <c r="G19" s="28"/>
      <c r="H19" s="29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0"/>
      <c r="J19" s="31"/>
      <c r="K19" s="177">
        <f t="shared" si="35"/>
        <v>0</v>
      </c>
      <c r="L19" s="178">
        <f t="shared" si="2"/>
        <v>0</v>
      </c>
      <c r="M19" s="178">
        <f t="shared" si="2"/>
        <v>0</v>
      </c>
      <c r="N19" s="178">
        <f t="shared" si="2"/>
        <v>0</v>
      </c>
      <c r="O19" s="158"/>
      <c r="P19" s="159"/>
      <c r="Q19" s="159"/>
      <c r="R19" s="159"/>
      <c r="S19" s="159"/>
      <c r="T19" s="159"/>
      <c r="U19" s="159"/>
      <c r="V19" s="160">
        <v>0</v>
      </c>
      <c r="W19" s="160">
        <v>0</v>
      </c>
      <c r="X19" s="160">
        <v>0</v>
      </c>
      <c r="Y19" s="160">
        <v>0</v>
      </c>
      <c r="Z19" s="161">
        <v>0</v>
      </c>
      <c r="AA19" s="179">
        <f t="shared" si="3"/>
        <v>0</v>
      </c>
      <c r="AB19" s="180">
        <f t="shared" si="4"/>
        <v>0</v>
      </c>
      <c r="AC19" s="181">
        <f t="shared" si="5"/>
        <v>0</v>
      </c>
      <c r="AD19" s="182">
        <f t="shared" si="6"/>
        <v>0</v>
      </c>
      <c r="AE19" s="158"/>
      <c r="AF19" s="159"/>
      <c r="AG19" s="159"/>
      <c r="AH19" s="159"/>
      <c r="AI19" s="159"/>
      <c r="AJ19" s="159"/>
      <c r="AK19" s="159"/>
      <c r="AL19" s="160">
        <v>0</v>
      </c>
      <c r="AM19" s="160">
        <v>0</v>
      </c>
      <c r="AN19" s="160">
        <v>0</v>
      </c>
      <c r="AO19" s="160">
        <v>0</v>
      </c>
      <c r="AP19" s="161">
        <v>0</v>
      </c>
      <c r="AQ19" s="179">
        <f t="shared" si="7"/>
        <v>0</v>
      </c>
      <c r="AR19" s="180">
        <f t="shared" si="8"/>
        <v>0</v>
      </c>
      <c r="AS19" s="181">
        <f t="shared" si="9"/>
        <v>0</v>
      </c>
      <c r="AT19" s="182">
        <f t="shared" si="10"/>
        <v>0</v>
      </c>
      <c r="AU19" s="158"/>
      <c r="AV19" s="159"/>
      <c r="AW19" s="159"/>
      <c r="AX19" s="159"/>
      <c r="AY19" s="159"/>
      <c r="AZ19" s="159"/>
      <c r="BA19" s="159"/>
      <c r="BB19" s="160">
        <v>0</v>
      </c>
      <c r="BC19" s="160">
        <v>0</v>
      </c>
      <c r="BD19" s="160">
        <v>0</v>
      </c>
      <c r="BE19" s="160">
        <v>0</v>
      </c>
      <c r="BF19" s="161">
        <v>0</v>
      </c>
      <c r="BG19" s="179">
        <f t="shared" si="11"/>
        <v>0</v>
      </c>
      <c r="BH19" s="180">
        <f t="shared" si="12"/>
        <v>0</v>
      </c>
      <c r="BI19" s="181">
        <f t="shared" si="13"/>
        <v>0</v>
      </c>
      <c r="BJ19" s="182">
        <f t="shared" si="14"/>
        <v>0</v>
      </c>
      <c r="BK19" s="158"/>
      <c r="BL19" s="159"/>
      <c r="BM19" s="159"/>
      <c r="BN19" s="159"/>
      <c r="BO19" s="159"/>
      <c r="BP19" s="159"/>
      <c r="BQ19" s="159"/>
      <c r="BR19" s="160">
        <v>0</v>
      </c>
      <c r="BS19" s="160">
        <v>0</v>
      </c>
      <c r="BT19" s="160">
        <v>0</v>
      </c>
      <c r="BU19" s="160">
        <v>0</v>
      </c>
      <c r="BV19" s="161">
        <v>0</v>
      </c>
      <c r="BW19" s="179">
        <f t="shared" si="15"/>
        <v>0</v>
      </c>
      <c r="BX19" s="180">
        <f t="shared" si="16"/>
        <v>0</v>
      </c>
      <c r="BY19" s="181">
        <f t="shared" si="17"/>
        <v>0</v>
      </c>
      <c r="BZ19" s="182">
        <f t="shared" si="18"/>
        <v>0</v>
      </c>
      <c r="CA19" s="158"/>
      <c r="CB19" s="159"/>
      <c r="CC19" s="159"/>
      <c r="CD19" s="159"/>
      <c r="CE19" s="159"/>
      <c r="CF19" s="159"/>
      <c r="CG19" s="159"/>
      <c r="CH19" s="160">
        <v>0</v>
      </c>
      <c r="CI19" s="160">
        <v>0</v>
      </c>
      <c r="CJ19" s="160">
        <v>0</v>
      </c>
      <c r="CK19" s="160">
        <v>0</v>
      </c>
      <c r="CL19" s="161">
        <v>0</v>
      </c>
      <c r="CM19" s="179">
        <f t="shared" si="19"/>
        <v>0</v>
      </c>
      <c r="CN19" s="180">
        <f t="shared" si="20"/>
        <v>0</v>
      </c>
      <c r="CO19" s="181">
        <f t="shared" si="21"/>
        <v>0</v>
      </c>
      <c r="CP19" s="182">
        <f t="shared" si="22"/>
        <v>0</v>
      </c>
      <c r="CQ19" s="158"/>
      <c r="CR19" s="159"/>
      <c r="CS19" s="159"/>
      <c r="CT19" s="159"/>
      <c r="CU19" s="159"/>
      <c r="CV19" s="159"/>
      <c r="CW19" s="159"/>
      <c r="CX19" s="160">
        <v>0</v>
      </c>
      <c r="CY19" s="160">
        <v>0</v>
      </c>
      <c r="CZ19" s="160">
        <v>0</v>
      </c>
      <c r="DA19" s="160">
        <v>0</v>
      </c>
      <c r="DB19" s="161">
        <v>0</v>
      </c>
      <c r="DC19" s="179">
        <f t="shared" si="23"/>
        <v>0</v>
      </c>
      <c r="DD19" s="180">
        <f t="shared" si="24"/>
        <v>0</v>
      </c>
      <c r="DE19" s="181">
        <f t="shared" si="25"/>
        <v>0</v>
      </c>
      <c r="DF19" s="182">
        <f t="shared" si="26"/>
        <v>0</v>
      </c>
      <c r="DG19" s="158"/>
      <c r="DH19" s="159"/>
      <c r="DI19" s="159"/>
      <c r="DJ19" s="159"/>
      <c r="DK19" s="159"/>
      <c r="DL19" s="159"/>
      <c r="DM19" s="159"/>
      <c r="DN19" s="160">
        <v>0</v>
      </c>
      <c r="DO19" s="160">
        <v>0</v>
      </c>
      <c r="DP19" s="160">
        <v>0</v>
      </c>
      <c r="DQ19" s="160">
        <v>0</v>
      </c>
      <c r="DR19" s="161">
        <v>0</v>
      </c>
      <c r="DS19" s="179">
        <f t="shared" si="27"/>
        <v>0</v>
      </c>
      <c r="DT19" s="180">
        <f t="shared" si="28"/>
        <v>0</v>
      </c>
      <c r="DU19" s="181">
        <f t="shared" si="29"/>
        <v>0</v>
      </c>
      <c r="DV19" s="182">
        <f t="shared" si="30"/>
        <v>0</v>
      </c>
      <c r="DW19" s="158"/>
      <c r="DX19" s="159"/>
      <c r="DY19" s="159"/>
      <c r="DZ19" s="159"/>
      <c r="EA19" s="159"/>
      <c r="EB19" s="159"/>
      <c r="EC19" s="159"/>
      <c r="ED19" s="160">
        <v>0</v>
      </c>
      <c r="EE19" s="160">
        <v>0</v>
      </c>
      <c r="EF19" s="160">
        <v>0</v>
      </c>
      <c r="EG19" s="160">
        <v>0</v>
      </c>
      <c r="EH19" s="161">
        <v>0</v>
      </c>
      <c r="EI19" s="179">
        <f t="shared" si="31"/>
        <v>0</v>
      </c>
      <c r="EJ19" s="180">
        <f t="shared" si="32"/>
        <v>0</v>
      </c>
      <c r="EK19" s="181">
        <f t="shared" si="33"/>
        <v>0</v>
      </c>
      <c r="EL19" s="182">
        <f t="shared" si="34"/>
        <v>0</v>
      </c>
    </row>
    <row r="20" spans="1:142" ht="12.75" customHeight="1" x14ac:dyDescent="0.2">
      <c r="A20" s="167"/>
      <c r="B20" s="168"/>
      <c r="C20" s="168"/>
      <c r="D20" s="169"/>
      <c r="E20" s="169"/>
      <c r="F20" s="170"/>
      <c r="G20" s="28"/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/>
      <c r="J20" s="31"/>
      <c r="K20" s="177">
        <f t="shared" si="35"/>
        <v>0</v>
      </c>
      <c r="L20" s="178">
        <f t="shared" si="2"/>
        <v>0</v>
      </c>
      <c r="M20" s="178">
        <f t="shared" si="2"/>
        <v>0</v>
      </c>
      <c r="N20" s="178">
        <f t="shared" si="2"/>
        <v>0</v>
      </c>
      <c r="O20" s="158"/>
      <c r="P20" s="159"/>
      <c r="Q20" s="159"/>
      <c r="R20" s="159"/>
      <c r="S20" s="159"/>
      <c r="T20" s="159"/>
      <c r="U20" s="159"/>
      <c r="V20" s="160">
        <v>0</v>
      </c>
      <c r="W20" s="160">
        <v>0</v>
      </c>
      <c r="X20" s="160">
        <v>0</v>
      </c>
      <c r="Y20" s="160">
        <v>0</v>
      </c>
      <c r="Z20" s="161">
        <v>0</v>
      </c>
      <c r="AA20" s="179">
        <f t="shared" si="3"/>
        <v>0</v>
      </c>
      <c r="AB20" s="180">
        <f t="shared" si="4"/>
        <v>0</v>
      </c>
      <c r="AC20" s="181">
        <f t="shared" si="5"/>
        <v>0</v>
      </c>
      <c r="AD20" s="182">
        <f t="shared" si="6"/>
        <v>0</v>
      </c>
      <c r="AE20" s="158"/>
      <c r="AF20" s="159"/>
      <c r="AG20" s="159"/>
      <c r="AH20" s="159"/>
      <c r="AI20" s="159"/>
      <c r="AJ20" s="159"/>
      <c r="AK20" s="159"/>
      <c r="AL20" s="160">
        <v>0</v>
      </c>
      <c r="AM20" s="160">
        <v>0</v>
      </c>
      <c r="AN20" s="160">
        <v>0</v>
      </c>
      <c r="AO20" s="160">
        <v>0</v>
      </c>
      <c r="AP20" s="161">
        <v>0</v>
      </c>
      <c r="AQ20" s="179">
        <f t="shared" si="7"/>
        <v>0</v>
      </c>
      <c r="AR20" s="180">
        <f t="shared" si="8"/>
        <v>0</v>
      </c>
      <c r="AS20" s="181">
        <f t="shared" si="9"/>
        <v>0</v>
      </c>
      <c r="AT20" s="182">
        <f t="shared" si="10"/>
        <v>0</v>
      </c>
      <c r="AU20" s="158"/>
      <c r="AV20" s="159"/>
      <c r="AW20" s="159"/>
      <c r="AX20" s="159"/>
      <c r="AY20" s="159"/>
      <c r="AZ20" s="159"/>
      <c r="BA20" s="159"/>
      <c r="BB20" s="160">
        <v>0</v>
      </c>
      <c r="BC20" s="160">
        <v>0</v>
      </c>
      <c r="BD20" s="160">
        <v>0</v>
      </c>
      <c r="BE20" s="160">
        <v>0</v>
      </c>
      <c r="BF20" s="161">
        <v>0</v>
      </c>
      <c r="BG20" s="179">
        <f t="shared" si="11"/>
        <v>0</v>
      </c>
      <c r="BH20" s="180">
        <f t="shared" si="12"/>
        <v>0</v>
      </c>
      <c r="BI20" s="181">
        <f t="shared" si="13"/>
        <v>0</v>
      </c>
      <c r="BJ20" s="182">
        <f t="shared" si="14"/>
        <v>0</v>
      </c>
      <c r="BK20" s="158"/>
      <c r="BL20" s="159"/>
      <c r="BM20" s="159"/>
      <c r="BN20" s="159"/>
      <c r="BO20" s="159"/>
      <c r="BP20" s="159"/>
      <c r="BQ20" s="159"/>
      <c r="BR20" s="160">
        <v>0</v>
      </c>
      <c r="BS20" s="160">
        <v>0</v>
      </c>
      <c r="BT20" s="160">
        <v>0</v>
      </c>
      <c r="BU20" s="160">
        <v>0</v>
      </c>
      <c r="BV20" s="161">
        <v>0</v>
      </c>
      <c r="BW20" s="179">
        <f t="shared" si="15"/>
        <v>0</v>
      </c>
      <c r="BX20" s="180">
        <f t="shared" si="16"/>
        <v>0</v>
      </c>
      <c r="BY20" s="181">
        <f t="shared" si="17"/>
        <v>0</v>
      </c>
      <c r="BZ20" s="182">
        <f t="shared" si="18"/>
        <v>0</v>
      </c>
      <c r="CA20" s="158"/>
      <c r="CB20" s="159"/>
      <c r="CC20" s="159"/>
      <c r="CD20" s="159"/>
      <c r="CE20" s="159"/>
      <c r="CF20" s="159"/>
      <c r="CG20" s="159"/>
      <c r="CH20" s="160">
        <v>0</v>
      </c>
      <c r="CI20" s="160">
        <v>0</v>
      </c>
      <c r="CJ20" s="160">
        <v>0</v>
      </c>
      <c r="CK20" s="160">
        <v>0</v>
      </c>
      <c r="CL20" s="161">
        <v>0</v>
      </c>
      <c r="CM20" s="179">
        <f t="shared" si="19"/>
        <v>0</v>
      </c>
      <c r="CN20" s="180">
        <f t="shared" si="20"/>
        <v>0</v>
      </c>
      <c r="CO20" s="181">
        <f t="shared" si="21"/>
        <v>0</v>
      </c>
      <c r="CP20" s="182">
        <f t="shared" si="22"/>
        <v>0</v>
      </c>
      <c r="CQ20" s="158"/>
      <c r="CR20" s="159"/>
      <c r="CS20" s="159"/>
      <c r="CT20" s="159"/>
      <c r="CU20" s="159"/>
      <c r="CV20" s="159"/>
      <c r="CW20" s="159"/>
      <c r="CX20" s="160">
        <v>0</v>
      </c>
      <c r="CY20" s="160">
        <v>0</v>
      </c>
      <c r="CZ20" s="160">
        <v>0</v>
      </c>
      <c r="DA20" s="160">
        <v>0</v>
      </c>
      <c r="DB20" s="161">
        <v>0</v>
      </c>
      <c r="DC20" s="179">
        <f t="shared" si="23"/>
        <v>0</v>
      </c>
      <c r="DD20" s="180">
        <f t="shared" si="24"/>
        <v>0</v>
      </c>
      <c r="DE20" s="181">
        <f t="shared" si="25"/>
        <v>0</v>
      </c>
      <c r="DF20" s="182">
        <f t="shared" si="26"/>
        <v>0</v>
      </c>
      <c r="DG20" s="158"/>
      <c r="DH20" s="159"/>
      <c r="DI20" s="159"/>
      <c r="DJ20" s="159"/>
      <c r="DK20" s="159"/>
      <c r="DL20" s="159"/>
      <c r="DM20" s="159"/>
      <c r="DN20" s="160">
        <v>0</v>
      </c>
      <c r="DO20" s="160">
        <v>0</v>
      </c>
      <c r="DP20" s="160">
        <v>0</v>
      </c>
      <c r="DQ20" s="160">
        <v>0</v>
      </c>
      <c r="DR20" s="161">
        <v>0</v>
      </c>
      <c r="DS20" s="179">
        <f t="shared" si="27"/>
        <v>0</v>
      </c>
      <c r="DT20" s="180">
        <f t="shared" si="28"/>
        <v>0</v>
      </c>
      <c r="DU20" s="181">
        <f t="shared" si="29"/>
        <v>0</v>
      </c>
      <c r="DV20" s="182">
        <f t="shared" si="30"/>
        <v>0</v>
      </c>
      <c r="DW20" s="158"/>
      <c r="DX20" s="159"/>
      <c r="DY20" s="159"/>
      <c r="DZ20" s="159"/>
      <c r="EA20" s="159"/>
      <c r="EB20" s="159"/>
      <c r="EC20" s="159"/>
      <c r="ED20" s="160">
        <v>0</v>
      </c>
      <c r="EE20" s="160">
        <v>0</v>
      </c>
      <c r="EF20" s="160">
        <v>0</v>
      </c>
      <c r="EG20" s="160">
        <v>0</v>
      </c>
      <c r="EH20" s="161">
        <v>0</v>
      </c>
      <c r="EI20" s="179">
        <f t="shared" si="31"/>
        <v>0</v>
      </c>
      <c r="EJ20" s="180">
        <f t="shared" si="32"/>
        <v>0</v>
      </c>
      <c r="EK20" s="181">
        <f t="shared" si="33"/>
        <v>0</v>
      </c>
      <c r="EL20" s="182">
        <f t="shared" si="34"/>
        <v>0</v>
      </c>
    </row>
    <row r="21" spans="1:142" ht="12.75" customHeight="1" x14ac:dyDescent="0.2">
      <c r="A21" s="167"/>
      <c r="B21" s="168"/>
      <c r="C21" s="168"/>
      <c r="D21" s="169"/>
      <c r="E21" s="169"/>
      <c r="F21" s="170"/>
      <c r="G21" s="28"/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/>
      <c r="J21" s="31"/>
      <c r="K21" s="177">
        <f t="shared" si="35"/>
        <v>0</v>
      </c>
      <c r="L21" s="178">
        <f t="shared" si="2"/>
        <v>0</v>
      </c>
      <c r="M21" s="178">
        <f t="shared" si="2"/>
        <v>0</v>
      </c>
      <c r="N21" s="178">
        <f t="shared" si="2"/>
        <v>0</v>
      </c>
      <c r="O21" s="158"/>
      <c r="P21" s="159"/>
      <c r="Q21" s="159"/>
      <c r="R21" s="159"/>
      <c r="S21" s="159"/>
      <c r="T21" s="159"/>
      <c r="U21" s="159"/>
      <c r="V21" s="160">
        <v>0</v>
      </c>
      <c r="W21" s="160">
        <v>0</v>
      </c>
      <c r="X21" s="160">
        <v>0</v>
      </c>
      <c r="Y21" s="160">
        <v>0</v>
      </c>
      <c r="Z21" s="161">
        <v>0</v>
      </c>
      <c r="AA21" s="179">
        <f t="shared" si="3"/>
        <v>0</v>
      </c>
      <c r="AB21" s="180">
        <f t="shared" si="4"/>
        <v>0</v>
      </c>
      <c r="AC21" s="181">
        <f t="shared" si="5"/>
        <v>0</v>
      </c>
      <c r="AD21" s="182">
        <f t="shared" si="6"/>
        <v>0</v>
      </c>
      <c r="AE21" s="158"/>
      <c r="AF21" s="159"/>
      <c r="AG21" s="159"/>
      <c r="AH21" s="159"/>
      <c r="AI21" s="159"/>
      <c r="AJ21" s="159"/>
      <c r="AK21" s="159"/>
      <c r="AL21" s="160">
        <v>0</v>
      </c>
      <c r="AM21" s="160">
        <v>0</v>
      </c>
      <c r="AN21" s="160">
        <v>0</v>
      </c>
      <c r="AO21" s="160">
        <v>0</v>
      </c>
      <c r="AP21" s="161">
        <v>0</v>
      </c>
      <c r="AQ21" s="179">
        <f t="shared" si="7"/>
        <v>0</v>
      </c>
      <c r="AR21" s="180">
        <f t="shared" si="8"/>
        <v>0</v>
      </c>
      <c r="AS21" s="181">
        <f t="shared" si="9"/>
        <v>0</v>
      </c>
      <c r="AT21" s="182">
        <f t="shared" si="10"/>
        <v>0</v>
      </c>
      <c r="AU21" s="158"/>
      <c r="AV21" s="159"/>
      <c r="AW21" s="159"/>
      <c r="AX21" s="159"/>
      <c r="AY21" s="159"/>
      <c r="AZ21" s="159"/>
      <c r="BA21" s="159"/>
      <c r="BB21" s="160">
        <v>0</v>
      </c>
      <c r="BC21" s="160">
        <v>0</v>
      </c>
      <c r="BD21" s="160">
        <v>0</v>
      </c>
      <c r="BE21" s="160">
        <v>0</v>
      </c>
      <c r="BF21" s="161">
        <v>0</v>
      </c>
      <c r="BG21" s="179">
        <f t="shared" si="11"/>
        <v>0</v>
      </c>
      <c r="BH21" s="180">
        <f t="shared" si="12"/>
        <v>0</v>
      </c>
      <c r="BI21" s="181">
        <f t="shared" si="13"/>
        <v>0</v>
      </c>
      <c r="BJ21" s="182">
        <f t="shared" si="14"/>
        <v>0</v>
      </c>
      <c r="BK21" s="158"/>
      <c r="BL21" s="159"/>
      <c r="BM21" s="159"/>
      <c r="BN21" s="159"/>
      <c r="BO21" s="159"/>
      <c r="BP21" s="159"/>
      <c r="BQ21" s="159"/>
      <c r="BR21" s="160">
        <v>0</v>
      </c>
      <c r="BS21" s="160">
        <v>0</v>
      </c>
      <c r="BT21" s="160">
        <v>0</v>
      </c>
      <c r="BU21" s="160">
        <v>0</v>
      </c>
      <c r="BV21" s="161">
        <v>0</v>
      </c>
      <c r="BW21" s="179">
        <f t="shared" si="15"/>
        <v>0</v>
      </c>
      <c r="BX21" s="180">
        <f t="shared" si="16"/>
        <v>0</v>
      </c>
      <c r="BY21" s="181">
        <f t="shared" si="17"/>
        <v>0</v>
      </c>
      <c r="BZ21" s="182">
        <f t="shared" si="18"/>
        <v>0</v>
      </c>
      <c r="CA21" s="158"/>
      <c r="CB21" s="159"/>
      <c r="CC21" s="159"/>
      <c r="CD21" s="159"/>
      <c r="CE21" s="159"/>
      <c r="CF21" s="159"/>
      <c r="CG21" s="159"/>
      <c r="CH21" s="160">
        <v>0</v>
      </c>
      <c r="CI21" s="160">
        <v>0</v>
      </c>
      <c r="CJ21" s="160">
        <v>0</v>
      </c>
      <c r="CK21" s="160">
        <v>0</v>
      </c>
      <c r="CL21" s="161">
        <v>0</v>
      </c>
      <c r="CM21" s="179">
        <f t="shared" si="19"/>
        <v>0</v>
      </c>
      <c r="CN21" s="180">
        <f t="shared" si="20"/>
        <v>0</v>
      </c>
      <c r="CO21" s="181">
        <f t="shared" si="21"/>
        <v>0</v>
      </c>
      <c r="CP21" s="182">
        <f t="shared" si="22"/>
        <v>0</v>
      </c>
      <c r="CQ21" s="158"/>
      <c r="CR21" s="159"/>
      <c r="CS21" s="159"/>
      <c r="CT21" s="159"/>
      <c r="CU21" s="159"/>
      <c r="CV21" s="159"/>
      <c r="CW21" s="159"/>
      <c r="CX21" s="160">
        <v>0</v>
      </c>
      <c r="CY21" s="160">
        <v>0</v>
      </c>
      <c r="CZ21" s="160">
        <v>0</v>
      </c>
      <c r="DA21" s="160">
        <v>0</v>
      </c>
      <c r="DB21" s="161">
        <v>0</v>
      </c>
      <c r="DC21" s="179">
        <f t="shared" si="23"/>
        <v>0</v>
      </c>
      <c r="DD21" s="180">
        <f t="shared" si="24"/>
        <v>0</v>
      </c>
      <c r="DE21" s="181">
        <f t="shared" si="25"/>
        <v>0</v>
      </c>
      <c r="DF21" s="182">
        <f t="shared" si="26"/>
        <v>0</v>
      </c>
      <c r="DG21" s="158"/>
      <c r="DH21" s="159"/>
      <c r="DI21" s="159"/>
      <c r="DJ21" s="159"/>
      <c r="DK21" s="159"/>
      <c r="DL21" s="159"/>
      <c r="DM21" s="159"/>
      <c r="DN21" s="160">
        <v>0</v>
      </c>
      <c r="DO21" s="160">
        <v>0</v>
      </c>
      <c r="DP21" s="160">
        <v>0</v>
      </c>
      <c r="DQ21" s="160">
        <v>0</v>
      </c>
      <c r="DR21" s="161">
        <v>0</v>
      </c>
      <c r="DS21" s="179">
        <f t="shared" si="27"/>
        <v>0</v>
      </c>
      <c r="DT21" s="180">
        <f t="shared" si="28"/>
        <v>0</v>
      </c>
      <c r="DU21" s="181">
        <f t="shared" si="29"/>
        <v>0</v>
      </c>
      <c r="DV21" s="182">
        <f t="shared" si="30"/>
        <v>0</v>
      </c>
      <c r="DW21" s="158"/>
      <c r="DX21" s="159"/>
      <c r="DY21" s="159"/>
      <c r="DZ21" s="159"/>
      <c r="EA21" s="159"/>
      <c r="EB21" s="159"/>
      <c r="EC21" s="159"/>
      <c r="ED21" s="160">
        <v>0</v>
      </c>
      <c r="EE21" s="160">
        <v>0</v>
      </c>
      <c r="EF21" s="160">
        <v>0</v>
      </c>
      <c r="EG21" s="160">
        <v>0</v>
      </c>
      <c r="EH21" s="161">
        <v>0</v>
      </c>
      <c r="EI21" s="179">
        <f t="shared" si="31"/>
        <v>0</v>
      </c>
      <c r="EJ21" s="180">
        <f t="shared" si="32"/>
        <v>0</v>
      </c>
      <c r="EK21" s="181">
        <f t="shared" si="33"/>
        <v>0</v>
      </c>
      <c r="EL21" s="182">
        <f t="shared" si="34"/>
        <v>0</v>
      </c>
    </row>
    <row r="22" spans="1:142" ht="12.75" customHeight="1" x14ac:dyDescent="0.2">
      <c r="A22" s="167"/>
      <c r="B22" s="171"/>
      <c r="C22" s="168"/>
      <c r="D22" s="169"/>
      <c r="E22" s="169"/>
      <c r="F22" s="170"/>
      <c r="G22" s="28"/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/>
      <c r="J22" s="31"/>
      <c r="K22" s="177">
        <f t="shared" si="35"/>
        <v>0</v>
      </c>
      <c r="L22" s="178">
        <f t="shared" si="2"/>
        <v>0</v>
      </c>
      <c r="M22" s="178">
        <f t="shared" si="2"/>
        <v>0</v>
      </c>
      <c r="N22" s="178">
        <f t="shared" si="2"/>
        <v>0</v>
      </c>
      <c r="O22" s="158"/>
      <c r="P22" s="159"/>
      <c r="Q22" s="159"/>
      <c r="R22" s="159"/>
      <c r="S22" s="159"/>
      <c r="T22" s="159"/>
      <c r="U22" s="159"/>
      <c r="V22" s="160">
        <v>0</v>
      </c>
      <c r="W22" s="160">
        <v>0</v>
      </c>
      <c r="X22" s="160">
        <v>0</v>
      </c>
      <c r="Y22" s="160">
        <v>0</v>
      </c>
      <c r="Z22" s="161">
        <v>0</v>
      </c>
      <c r="AA22" s="179">
        <f t="shared" si="3"/>
        <v>0</v>
      </c>
      <c r="AB22" s="180">
        <f t="shared" si="4"/>
        <v>0</v>
      </c>
      <c r="AC22" s="181">
        <f t="shared" si="5"/>
        <v>0</v>
      </c>
      <c r="AD22" s="182">
        <f t="shared" si="6"/>
        <v>0</v>
      </c>
      <c r="AE22" s="158"/>
      <c r="AF22" s="159"/>
      <c r="AG22" s="159"/>
      <c r="AH22" s="159"/>
      <c r="AI22" s="159"/>
      <c r="AJ22" s="159"/>
      <c r="AK22" s="159"/>
      <c r="AL22" s="160">
        <v>0</v>
      </c>
      <c r="AM22" s="160">
        <v>0</v>
      </c>
      <c r="AN22" s="160">
        <v>0</v>
      </c>
      <c r="AO22" s="160">
        <v>0</v>
      </c>
      <c r="AP22" s="161">
        <v>0</v>
      </c>
      <c r="AQ22" s="179">
        <f t="shared" si="7"/>
        <v>0</v>
      </c>
      <c r="AR22" s="180">
        <f t="shared" si="8"/>
        <v>0</v>
      </c>
      <c r="AS22" s="181">
        <f t="shared" si="9"/>
        <v>0</v>
      </c>
      <c r="AT22" s="182">
        <f t="shared" si="10"/>
        <v>0</v>
      </c>
      <c r="AU22" s="158"/>
      <c r="AV22" s="159"/>
      <c r="AW22" s="159"/>
      <c r="AX22" s="159"/>
      <c r="AY22" s="159"/>
      <c r="AZ22" s="159"/>
      <c r="BA22" s="159"/>
      <c r="BB22" s="160">
        <v>0</v>
      </c>
      <c r="BC22" s="160">
        <v>0</v>
      </c>
      <c r="BD22" s="160">
        <v>0</v>
      </c>
      <c r="BE22" s="160">
        <v>0</v>
      </c>
      <c r="BF22" s="161">
        <v>0</v>
      </c>
      <c r="BG22" s="179">
        <f t="shared" si="11"/>
        <v>0</v>
      </c>
      <c r="BH22" s="180">
        <f t="shared" si="12"/>
        <v>0</v>
      </c>
      <c r="BI22" s="181">
        <f t="shared" si="13"/>
        <v>0</v>
      </c>
      <c r="BJ22" s="182">
        <f t="shared" si="14"/>
        <v>0</v>
      </c>
      <c r="BK22" s="158"/>
      <c r="BL22" s="159"/>
      <c r="BM22" s="159"/>
      <c r="BN22" s="159"/>
      <c r="BO22" s="159"/>
      <c r="BP22" s="159"/>
      <c r="BQ22" s="159"/>
      <c r="BR22" s="160">
        <v>0</v>
      </c>
      <c r="BS22" s="160">
        <v>0</v>
      </c>
      <c r="BT22" s="160">
        <v>0</v>
      </c>
      <c r="BU22" s="160">
        <v>0</v>
      </c>
      <c r="BV22" s="161">
        <v>0</v>
      </c>
      <c r="BW22" s="179">
        <f t="shared" si="15"/>
        <v>0</v>
      </c>
      <c r="BX22" s="180">
        <f t="shared" si="16"/>
        <v>0</v>
      </c>
      <c r="BY22" s="181">
        <f t="shared" si="17"/>
        <v>0</v>
      </c>
      <c r="BZ22" s="182">
        <f t="shared" si="18"/>
        <v>0</v>
      </c>
      <c r="CA22" s="158"/>
      <c r="CB22" s="159"/>
      <c r="CC22" s="159"/>
      <c r="CD22" s="159"/>
      <c r="CE22" s="159"/>
      <c r="CF22" s="159"/>
      <c r="CG22" s="159"/>
      <c r="CH22" s="160">
        <v>0</v>
      </c>
      <c r="CI22" s="160">
        <v>0</v>
      </c>
      <c r="CJ22" s="160">
        <v>0</v>
      </c>
      <c r="CK22" s="160">
        <v>0</v>
      </c>
      <c r="CL22" s="161">
        <v>0</v>
      </c>
      <c r="CM22" s="179">
        <f t="shared" si="19"/>
        <v>0</v>
      </c>
      <c r="CN22" s="180">
        <f t="shared" si="20"/>
        <v>0</v>
      </c>
      <c r="CO22" s="181">
        <f t="shared" si="21"/>
        <v>0</v>
      </c>
      <c r="CP22" s="182">
        <f t="shared" si="22"/>
        <v>0</v>
      </c>
      <c r="CQ22" s="158"/>
      <c r="CR22" s="159"/>
      <c r="CS22" s="159"/>
      <c r="CT22" s="159"/>
      <c r="CU22" s="159"/>
      <c r="CV22" s="159"/>
      <c r="CW22" s="159"/>
      <c r="CX22" s="160">
        <v>0</v>
      </c>
      <c r="CY22" s="160">
        <v>0</v>
      </c>
      <c r="CZ22" s="160">
        <v>0</v>
      </c>
      <c r="DA22" s="160">
        <v>0</v>
      </c>
      <c r="DB22" s="161">
        <v>0</v>
      </c>
      <c r="DC22" s="179">
        <f t="shared" si="23"/>
        <v>0</v>
      </c>
      <c r="DD22" s="180">
        <f t="shared" si="24"/>
        <v>0</v>
      </c>
      <c r="DE22" s="181">
        <f t="shared" si="25"/>
        <v>0</v>
      </c>
      <c r="DF22" s="182">
        <f t="shared" si="26"/>
        <v>0</v>
      </c>
      <c r="DG22" s="158"/>
      <c r="DH22" s="159"/>
      <c r="DI22" s="159"/>
      <c r="DJ22" s="159"/>
      <c r="DK22" s="159"/>
      <c r="DL22" s="159"/>
      <c r="DM22" s="159"/>
      <c r="DN22" s="160">
        <v>0</v>
      </c>
      <c r="DO22" s="160">
        <v>0</v>
      </c>
      <c r="DP22" s="160">
        <v>0</v>
      </c>
      <c r="DQ22" s="160">
        <v>0</v>
      </c>
      <c r="DR22" s="161">
        <v>0</v>
      </c>
      <c r="DS22" s="179">
        <f t="shared" si="27"/>
        <v>0</v>
      </c>
      <c r="DT22" s="180">
        <f t="shared" si="28"/>
        <v>0</v>
      </c>
      <c r="DU22" s="181">
        <f t="shared" si="29"/>
        <v>0</v>
      </c>
      <c r="DV22" s="182">
        <f t="shared" si="30"/>
        <v>0</v>
      </c>
      <c r="DW22" s="158"/>
      <c r="DX22" s="159"/>
      <c r="DY22" s="159"/>
      <c r="DZ22" s="159"/>
      <c r="EA22" s="159"/>
      <c r="EB22" s="159"/>
      <c r="EC22" s="159"/>
      <c r="ED22" s="160">
        <v>0</v>
      </c>
      <c r="EE22" s="160">
        <v>0</v>
      </c>
      <c r="EF22" s="160">
        <v>0</v>
      </c>
      <c r="EG22" s="160">
        <v>0</v>
      </c>
      <c r="EH22" s="161">
        <v>0</v>
      </c>
      <c r="EI22" s="179">
        <f t="shared" si="31"/>
        <v>0</v>
      </c>
      <c r="EJ22" s="180">
        <f t="shared" si="32"/>
        <v>0</v>
      </c>
      <c r="EK22" s="181">
        <f t="shared" si="33"/>
        <v>0</v>
      </c>
      <c r="EL22" s="182">
        <f t="shared" si="34"/>
        <v>0</v>
      </c>
    </row>
    <row r="23" spans="1:142" ht="12.75" customHeight="1" x14ac:dyDescent="0.2">
      <c r="A23" s="167"/>
      <c r="B23" s="168"/>
      <c r="C23" s="168"/>
      <c r="D23" s="169"/>
      <c r="E23" s="169"/>
      <c r="F23" s="170"/>
      <c r="G23" s="28"/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/>
      <c r="J23" s="31"/>
      <c r="K23" s="177">
        <f t="shared" si="35"/>
        <v>0</v>
      </c>
      <c r="L23" s="178">
        <f t="shared" si="2"/>
        <v>0</v>
      </c>
      <c r="M23" s="178">
        <f t="shared" si="2"/>
        <v>0</v>
      </c>
      <c r="N23" s="178">
        <f t="shared" si="2"/>
        <v>0</v>
      </c>
      <c r="O23" s="158"/>
      <c r="P23" s="159"/>
      <c r="Q23" s="159"/>
      <c r="R23" s="159"/>
      <c r="S23" s="159"/>
      <c r="T23" s="159"/>
      <c r="U23" s="159"/>
      <c r="V23" s="160">
        <v>0</v>
      </c>
      <c r="W23" s="160">
        <v>0</v>
      </c>
      <c r="X23" s="160">
        <v>0</v>
      </c>
      <c r="Y23" s="160">
        <v>0</v>
      </c>
      <c r="Z23" s="161">
        <v>0</v>
      </c>
      <c r="AA23" s="179">
        <f t="shared" si="3"/>
        <v>0</v>
      </c>
      <c r="AB23" s="180">
        <f t="shared" si="4"/>
        <v>0</v>
      </c>
      <c r="AC23" s="181">
        <f t="shared" si="5"/>
        <v>0</v>
      </c>
      <c r="AD23" s="182">
        <f t="shared" si="6"/>
        <v>0</v>
      </c>
      <c r="AE23" s="158"/>
      <c r="AF23" s="159"/>
      <c r="AG23" s="159"/>
      <c r="AH23" s="159"/>
      <c r="AI23" s="159"/>
      <c r="AJ23" s="159"/>
      <c r="AK23" s="159"/>
      <c r="AL23" s="160">
        <v>0</v>
      </c>
      <c r="AM23" s="160">
        <v>0</v>
      </c>
      <c r="AN23" s="160">
        <v>0</v>
      </c>
      <c r="AO23" s="160">
        <v>0</v>
      </c>
      <c r="AP23" s="161">
        <v>0</v>
      </c>
      <c r="AQ23" s="179">
        <f t="shared" si="7"/>
        <v>0</v>
      </c>
      <c r="AR23" s="180">
        <f t="shared" si="8"/>
        <v>0</v>
      </c>
      <c r="AS23" s="181">
        <f t="shared" si="9"/>
        <v>0</v>
      </c>
      <c r="AT23" s="182">
        <f t="shared" si="10"/>
        <v>0</v>
      </c>
      <c r="AU23" s="158"/>
      <c r="AV23" s="159"/>
      <c r="AW23" s="159"/>
      <c r="AX23" s="159"/>
      <c r="AY23" s="159"/>
      <c r="AZ23" s="159"/>
      <c r="BA23" s="159"/>
      <c r="BB23" s="160">
        <v>0</v>
      </c>
      <c r="BC23" s="160">
        <v>0</v>
      </c>
      <c r="BD23" s="160">
        <v>0</v>
      </c>
      <c r="BE23" s="160">
        <v>0</v>
      </c>
      <c r="BF23" s="161">
        <v>0</v>
      </c>
      <c r="BG23" s="179">
        <f t="shared" si="11"/>
        <v>0</v>
      </c>
      <c r="BH23" s="180">
        <f t="shared" si="12"/>
        <v>0</v>
      </c>
      <c r="BI23" s="181">
        <f t="shared" si="13"/>
        <v>0</v>
      </c>
      <c r="BJ23" s="182">
        <f t="shared" si="14"/>
        <v>0</v>
      </c>
      <c r="BK23" s="158"/>
      <c r="BL23" s="159"/>
      <c r="BM23" s="159"/>
      <c r="BN23" s="159"/>
      <c r="BO23" s="159"/>
      <c r="BP23" s="159"/>
      <c r="BQ23" s="159"/>
      <c r="BR23" s="160">
        <v>0</v>
      </c>
      <c r="BS23" s="160">
        <v>0</v>
      </c>
      <c r="BT23" s="160">
        <v>0</v>
      </c>
      <c r="BU23" s="160">
        <v>0</v>
      </c>
      <c r="BV23" s="161">
        <v>0</v>
      </c>
      <c r="BW23" s="179">
        <f t="shared" si="15"/>
        <v>0</v>
      </c>
      <c r="BX23" s="180">
        <f t="shared" si="16"/>
        <v>0</v>
      </c>
      <c r="BY23" s="181">
        <f t="shared" si="17"/>
        <v>0</v>
      </c>
      <c r="BZ23" s="182">
        <f t="shared" si="18"/>
        <v>0</v>
      </c>
      <c r="CA23" s="158"/>
      <c r="CB23" s="159"/>
      <c r="CC23" s="159"/>
      <c r="CD23" s="159"/>
      <c r="CE23" s="159"/>
      <c r="CF23" s="159"/>
      <c r="CG23" s="159"/>
      <c r="CH23" s="160">
        <v>0</v>
      </c>
      <c r="CI23" s="160">
        <v>0</v>
      </c>
      <c r="CJ23" s="160">
        <v>0</v>
      </c>
      <c r="CK23" s="160">
        <v>0</v>
      </c>
      <c r="CL23" s="161">
        <v>0</v>
      </c>
      <c r="CM23" s="179">
        <f t="shared" si="19"/>
        <v>0</v>
      </c>
      <c r="CN23" s="180">
        <f t="shared" si="20"/>
        <v>0</v>
      </c>
      <c r="CO23" s="181">
        <f t="shared" si="21"/>
        <v>0</v>
      </c>
      <c r="CP23" s="182">
        <f t="shared" si="22"/>
        <v>0</v>
      </c>
      <c r="CQ23" s="158"/>
      <c r="CR23" s="159"/>
      <c r="CS23" s="159"/>
      <c r="CT23" s="159"/>
      <c r="CU23" s="159"/>
      <c r="CV23" s="159"/>
      <c r="CW23" s="159"/>
      <c r="CX23" s="160">
        <v>0</v>
      </c>
      <c r="CY23" s="160">
        <v>0</v>
      </c>
      <c r="CZ23" s="160">
        <v>0</v>
      </c>
      <c r="DA23" s="160">
        <v>0</v>
      </c>
      <c r="DB23" s="161">
        <v>0</v>
      </c>
      <c r="DC23" s="179">
        <f t="shared" si="23"/>
        <v>0</v>
      </c>
      <c r="DD23" s="180">
        <f t="shared" si="24"/>
        <v>0</v>
      </c>
      <c r="DE23" s="181">
        <f t="shared" si="25"/>
        <v>0</v>
      </c>
      <c r="DF23" s="182">
        <f t="shared" si="26"/>
        <v>0</v>
      </c>
      <c r="DG23" s="158"/>
      <c r="DH23" s="159"/>
      <c r="DI23" s="159"/>
      <c r="DJ23" s="159"/>
      <c r="DK23" s="159"/>
      <c r="DL23" s="159"/>
      <c r="DM23" s="159"/>
      <c r="DN23" s="160">
        <v>0</v>
      </c>
      <c r="DO23" s="160">
        <v>0</v>
      </c>
      <c r="DP23" s="160">
        <v>0</v>
      </c>
      <c r="DQ23" s="160">
        <v>0</v>
      </c>
      <c r="DR23" s="161">
        <v>0</v>
      </c>
      <c r="DS23" s="179">
        <f t="shared" si="27"/>
        <v>0</v>
      </c>
      <c r="DT23" s="180">
        <f t="shared" si="28"/>
        <v>0</v>
      </c>
      <c r="DU23" s="181">
        <f t="shared" si="29"/>
        <v>0</v>
      </c>
      <c r="DV23" s="182">
        <f t="shared" si="30"/>
        <v>0</v>
      </c>
      <c r="DW23" s="158"/>
      <c r="DX23" s="159"/>
      <c r="DY23" s="159"/>
      <c r="DZ23" s="159"/>
      <c r="EA23" s="159"/>
      <c r="EB23" s="159"/>
      <c r="EC23" s="159"/>
      <c r="ED23" s="160">
        <v>0</v>
      </c>
      <c r="EE23" s="160">
        <v>0</v>
      </c>
      <c r="EF23" s="160">
        <v>0</v>
      </c>
      <c r="EG23" s="160">
        <v>0</v>
      </c>
      <c r="EH23" s="161">
        <v>0</v>
      </c>
      <c r="EI23" s="179">
        <f t="shared" si="31"/>
        <v>0</v>
      </c>
      <c r="EJ23" s="180">
        <f t="shared" si="32"/>
        <v>0</v>
      </c>
      <c r="EK23" s="181">
        <f t="shared" si="33"/>
        <v>0</v>
      </c>
      <c r="EL23" s="182">
        <f t="shared" si="34"/>
        <v>0</v>
      </c>
    </row>
    <row r="24" spans="1:142" ht="12.75" customHeight="1" x14ac:dyDescent="0.2">
      <c r="A24" s="167"/>
      <c r="B24" s="168"/>
      <c r="C24" s="168"/>
      <c r="D24" s="169"/>
      <c r="E24" s="169"/>
      <c r="F24" s="170"/>
      <c r="G24" s="28"/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/>
      <c r="J24" s="31"/>
      <c r="K24" s="177">
        <f t="shared" si="35"/>
        <v>0</v>
      </c>
      <c r="L24" s="178">
        <f t="shared" si="2"/>
        <v>0</v>
      </c>
      <c r="M24" s="178">
        <f t="shared" si="2"/>
        <v>0</v>
      </c>
      <c r="N24" s="178">
        <f t="shared" si="2"/>
        <v>0</v>
      </c>
      <c r="O24" s="158"/>
      <c r="P24" s="159"/>
      <c r="Q24" s="159"/>
      <c r="R24" s="159"/>
      <c r="S24" s="159"/>
      <c r="T24" s="159"/>
      <c r="U24" s="159"/>
      <c r="V24" s="160">
        <v>0</v>
      </c>
      <c r="W24" s="160">
        <v>0</v>
      </c>
      <c r="X24" s="160">
        <v>0</v>
      </c>
      <c r="Y24" s="160">
        <v>0</v>
      </c>
      <c r="Z24" s="161">
        <v>0</v>
      </c>
      <c r="AA24" s="179">
        <f t="shared" si="3"/>
        <v>0</v>
      </c>
      <c r="AB24" s="180">
        <f t="shared" si="4"/>
        <v>0</v>
      </c>
      <c r="AC24" s="181">
        <f t="shared" si="5"/>
        <v>0</v>
      </c>
      <c r="AD24" s="182">
        <f t="shared" si="6"/>
        <v>0</v>
      </c>
      <c r="AE24" s="158"/>
      <c r="AF24" s="159"/>
      <c r="AG24" s="159"/>
      <c r="AH24" s="159"/>
      <c r="AI24" s="159"/>
      <c r="AJ24" s="159"/>
      <c r="AK24" s="159"/>
      <c r="AL24" s="160">
        <v>0</v>
      </c>
      <c r="AM24" s="160">
        <v>0</v>
      </c>
      <c r="AN24" s="160">
        <v>0</v>
      </c>
      <c r="AO24" s="160">
        <v>0</v>
      </c>
      <c r="AP24" s="161">
        <v>0</v>
      </c>
      <c r="AQ24" s="179">
        <f t="shared" si="7"/>
        <v>0</v>
      </c>
      <c r="AR24" s="180">
        <f t="shared" si="8"/>
        <v>0</v>
      </c>
      <c r="AS24" s="181">
        <f t="shared" si="9"/>
        <v>0</v>
      </c>
      <c r="AT24" s="182">
        <f t="shared" si="10"/>
        <v>0</v>
      </c>
      <c r="AU24" s="158"/>
      <c r="AV24" s="159"/>
      <c r="AW24" s="159"/>
      <c r="AX24" s="159"/>
      <c r="AY24" s="159"/>
      <c r="AZ24" s="159"/>
      <c r="BA24" s="159"/>
      <c r="BB24" s="160">
        <v>0</v>
      </c>
      <c r="BC24" s="160">
        <v>0</v>
      </c>
      <c r="BD24" s="160">
        <v>0</v>
      </c>
      <c r="BE24" s="160">
        <v>0</v>
      </c>
      <c r="BF24" s="161">
        <v>0</v>
      </c>
      <c r="BG24" s="179">
        <f t="shared" si="11"/>
        <v>0</v>
      </c>
      <c r="BH24" s="180">
        <f t="shared" si="12"/>
        <v>0</v>
      </c>
      <c r="BI24" s="181">
        <f t="shared" si="13"/>
        <v>0</v>
      </c>
      <c r="BJ24" s="182">
        <f t="shared" si="14"/>
        <v>0</v>
      </c>
      <c r="BK24" s="158"/>
      <c r="BL24" s="159"/>
      <c r="BM24" s="159"/>
      <c r="BN24" s="159"/>
      <c r="BO24" s="159"/>
      <c r="BP24" s="159"/>
      <c r="BQ24" s="159"/>
      <c r="BR24" s="160">
        <v>0</v>
      </c>
      <c r="BS24" s="160">
        <v>0</v>
      </c>
      <c r="BT24" s="160">
        <v>0</v>
      </c>
      <c r="BU24" s="160">
        <v>0</v>
      </c>
      <c r="BV24" s="161">
        <v>0</v>
      </c>
      <c r="BW24" s="179">
        <f t="shared" si="15"/>
        <v>0</v>
      </c>
      <c r="BX24" s="180">
        <f t="shared" si="16"/>
        <v>0</v>
      </c>
      <c r="BY24" s="181">
        <f t="shared" si="17"/>
        <v>0</v>
      </c>
      <c r="BZ24" s="182">
        <f t="shared" si="18"/>
        <v>0</v>
      </c>
      <c r="CA24" s="158"/>
      <c r="CB24" s="159"/>
      <c r="CC24" s="159"/>
      <c r="CD24" s="159"/>
      <c r="CE24" s="159"/>
      <c r="CF24" s="159"/>
      <c r="CG24" s="159"/>
      <c r="CH24" s="160">
        <v>0</v>
      </c>
      <c r="CI24" s="160">
        <v>0</v>
      </c>
      <c r="CJ24" s="160">
        <v>0</v>
      </c>
      <c r="CK24" s="160">
        <v>0</v>
      </c>
      <c r="CL24" s="161">
        <v>0</v>
      </c>
      <c r="CM24" s="179">
        <f t="shared" si="19"/>
        <v>0</v>
      </c>
      <c r="CN24" s="180">
        <f t="shared" si="20"/>
        <v>0</v>
      </c>
      <c r="CO24" s="181">
        <f t="shared" si="21"/>
        <v>0</v>
      </c>
      <c r="CP24" s="182">
        <f t="shared" si="22"/>
        <v>0</v>
      </c>
      <c r="CQ24" s="158"/>
      <c r="CR24" s="159"/>
      <c r="CS24" s="159"/>
      <c r="CT24" s="159"/>
      <c r="CU24" s="159"/>
      <c r="CV24" s="159"/>
      <c r="CW24" s="159"/>
      <c r="CX24" s="160">
        <v>0</v>
      </c>
      <c r="CY24" s="160">
        <v>0</v>
      </c>
      <c r="CZ24" s="160">
        <v>0</v>
      </c>
      <c r="DA24" s="160">
        <v>0</v>
      </c>
      <c r="DB24" s="161">
        <v>0</v>
      </c>
      <c r="DC24" s="179">
        <f t="shared" si="23"/>
        <v>0</v>
      </c>
      <c r="DD24" s="180">
        <f t="shared" si="24"/>
        <v>0</v>
      </c>
      <c r="DE24" s="181">
        <f t="shared" si="25"/>
        <v>0</v>
      </c>
      <c r="DF24" s="182">
        <f t="shared" si="26"/>
        <v>0</v>
      </c>
      <c r="DG24" s="158"/>
      <c r="DH24" s="159"/>
      <c r="DI24" s="159"/>
      <c r="DJ24" s="159"/>
      <c r="DK24" s="159"/>
      <c r="DL24" s="159"/>
      <c r="DM24" s="159"/>
      <c r="DN24" s="160">
        <v>0</v>
      </c>
      <c r="DO24" s="160">
        <v>0</v>
      </c>
      <c r="DP24" s="160">
        <v>0</v>
      </c>
      <c r="DQ24" s="160">
        <v>0</v>
      </c>
      <c r="DR24" s="161">
        <v>0</v>
      </c>
      <c r="DS24" s="179">
        <f t="shared" si="27"/>
        <v>0</v>
      </c>
      <c r="DT24" s="180">
        <f t="shared" si="28"/>
        <v>0</v>
      </c>
      <c r="DU24" s="181">
        <f t="shared" si="29"/>
        <v>0</v>
      </c>
      <c r="DV24" s="182">
        <f t="shared" si="30"/>
        <v>0</v>
      </c>
      <c r="DW24" s="158"/>
      <c r="DX24" s="159"/>
      <c r="DY24" s="159"/>
      <c r="DZ24" s="159"/>
      <c r="EA24" s="159"/>
      <c r="EB24" s="159"/>
      <c r="EC24" s="159"/>
      <c r="ED24" s="160">
        <v>0</v>
      </c>
      <c r="EE24" s="160">
        <v>0</v>
      </c>
      <c r="EF24" s="160">
        <v>0</v>
      </c>
      <c r="EG24" s="160">
        <v>0</v>
      </c>
      <c r="EH24" s="161">
        <v>0</v>
      </c>
      <c r="EI24" s="179">
        <f t="shared" si="31"/>
        <v>0</v>
      </c>
      <c r="EJ24" s="180">
        <f t="shared" si="32"/>
        <v>0</v>
      </c>
      <c r="EK24" s="181">
        <f t="shared" si="33"/>
        <v>0</v>
      </c>
      <c r="EL24" s="182">
        <f t="shared" si="34"/>
        <v>0</v>
      </c>
    </row>
    <row r="25" spans="1:142" ht="12.75" customHeight="1" x14ac:dyDescent="0.2">
      <c r="A25" s="167"/>
      <c r="B25" s="168"/>
      <c r="C25" s="168"/>
      <c r="D25" s="169"/>
      <c r="E25" s="169"/>
      <c r="F25" s="170"/>
      <c r="G25" s="28"/>
      <c r="H25" s="29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0"/>
      <c r="J25" s="31"/>
      <c r="K25" s="177">
        <f t="shared" si="35"/>
        <v>0</v>
      </c>
      <c r="L25" s="178">
        <f t="shared" si="2"/>
        <v>0</v>
      </c>
      <c r="M25" s="178">
        <f t="shared" si="2"/>
        <v>0</v>
      </c>
      <c r="N25" s="178">
        <f t="shared" si="2"/>
        <v>0</v>
      </c>
      <c r="O25" s="158"/>
      <c r="P25" s="159"/>
      <c r="Q25" s="159"/>
      <c r="R25" s="159"/>
      <c r="S25" s="159"/>
      <c r="T25" s="159"/>
      <c r="U25" s="159"/>
      <c r="V25" s="160">
        <v>0</v>
      </c>
      <c r="W25" s="160">
        <v>0</v>
      </c>
      <c r="X25" s="160">
        <v>0</v>
      </c>
      <c r="Y25" s="160">
        <v>0</v>
      </c>
      <c r="Z25" s="161">
        <v>0</v>
      </c>
      <c r="AA25" s="179">
        <f t="shared" si="3"/>
        <v>0</v>
      </c>
      <c r="AB25" s="180">
        <f t="shared" si="4"/>
        <v>0</v>
      </c>
      <c r="AC25" s="181">
        <f t="shared" si="5"/>
        <v>0</v>
      </c>
      <c r="AD25" s="182">
        <f t="shared" si="6"/>
        <v>0</v>
      </c>
      <c r="AE25" s="158"/>
      <c r="AF25" s="159"/>
      <c r="AG25" s="159"/>
      <c r="AH25" s="159"/>
      <c r="AI25" s="159"/>
      <c r="AJ25" s="159"/>
      <c r="AK25" s="159"/>
      <c r="AL25" s="160">
        <v>0</v>
      </c>
      <c r="AM25" s="160">
        <v>0</v>
      </c>
      <c r="AN25" s="160">
        <v>0</v>
      </c>
      <c r="AO25" s="160">
        <v>0</v>
      </c>
      <c r="AP25" s="161">
        <v>0</v>
      </c>
      <c r="AQ25" s="179">
        <f t="shared" si="7"/>
        <v>0</v>
      </c>
      <c r="AR25" s="180">
        <f t="shared" si="8"/>
        <v>0</v>
      </c>
      <c r="AS25" s="181">
        <f t="shared" si="9"/>
        <v>0</v>
      </c>
      <c r="AT25" s="182">
        <f t="shared" si="10"/>
        <v>0</v>
      </c>
      <c r="AU25" s="158"/>
      <c r="AV25" s="159"/>
      <c r="AW25" s="159"/>
      <c r="AX25" s="159"/>
      <c r="AY25" s="159"/>
      <c r="AZ25" s="159"/>
      <c r="BA25" s="159"/>
      <c r="BB25" s="160">
        <v>0</v>
      </c>
      <c r="BC25" s="160">
        <v>0</v>
      </c>
      <c r="BD25" s="160">
        <v>0</v>
      </c>
      <c r="BE25" s="160">
        <v>0</v>
      </c>
      <c r="BF25" s="161">
        <v>0</v>
      </c>
      <c r="BG25" s="179">
        <f t="shared" si="11"/>
        <v>0</v>
      </c>
      <c r="BH25" s="180">
        <f t="shared" si="12"/>
        <v>0</v>
      </c>
      <c r="BI25" s="181">
        <f t="shared" si="13"/>
        <v>0</v>
      </c>
      <c r="BJ25" s="182">
        <f t="shared" si="14"/>
        <v>0</v>
      </c>
      <c r="BK25" s="158"/>
      <c r="BL25" s="159"/>
      <c r="BM25" s="159"/>
      <c r="BN25" s="159"/>
      <c r="BO25" s="159"/>
      <c r="BP25" s="159"/>
      <c r="BQ25" s="159"/>
      <c r="BR25" s="160">
        <v>0</v>
      </c>
      <c r="BS25" s="160">
        <v>0</v>
      </c>
      <c r="BT25" s="160">
        <v>0</v>
      </c>
      <c r="BU25" s="160">
        <v>0</v>
      </c>
      <c r="BV25" s="161">
        <v>0</v>
      </c>
      <c r="BW25" s="179">
        <f t="shared" si="15"/>
        <v>0</v>
      </c>
      <c r="BX25" s="180">
        <f t="shared" si="16"/>
        <v>0</v>
      </c>
      <c r="BY25" s="181">
        <f t="shared" si="17"/>
        <v>0</v>
      </c>
      <c r="BZ25" s="182">
        <f t="shared" si="18"/>
        <v>0</v>
      </c>
      <c r="CA25" s="158"/>
      <c r="CB25" s="159"/>
      <c r="CC25" s="159"/>
      <c r="CD25" s="159"/>
      <c r="CE25" s="159"/>
      <c r="CF25" s="159"/>
      <c r="CG25" s="159"/>
      <c r="CH25" s="160">
        <v>0</v>
      </c>
      <c r="CI25" s="160">
        <v>0</v>
      </c>
      <c r="CJ25" s="160">
        <v>0</v>
      </c>
      <c r="CK25" s="160">
        <v>0</v>
      </c>
      <c r="CL25" s="161">
        <v>0</v>
      </c>
      <c r="CM25" s="179">
        <f t="shared" si="19"/>
        <v>0</v>
      </c>
      <c r="CN25" s="180">
        <f t="shared" si="20"/>
        <v>0</v>
      </c>
      <c r="CO25" s="181">
        <f t="shared" si="21"/>
        <v>0</v>
      </c>
      <c r="CP25" s="182">
        <f t="shared" si="22"/>
        <v>0</v>
      </c>
      <c r="CQ25" s="158"/>
      <c r="CR25" s="159"/>
      <c r="CS25" s="159"/>
      <c r="CT25" s="159"/>
      <c r="CU25" s="159"/>
      <c r="CV25" s="159"/>
      <c r="CW25" s="159"/>
      <c r="CX25" s="160">
        <v>0</v>
      </c>
      <c r="CY25" s="160">
        <v>0</v>
      </c>
      <c r="CZ25" s="160">
        <v>0</v>
      </c>
      <c r="DA25" s="160">
        <v>0</v>
      </c>
      <c r="DB25" s="161">
        <v>0</v>
      </c>
      <c r="DC25" s="179">
        <f t="shared" si="23"/>
        <v>0</v>
      </c>
      <c r="DD25" s="180">
        <f t="shared" si="24"/>
        <v>0</v>
      </c>
      <c r="DE25" s="181">
        <f t="shared" si="25"/>
        <v>0</v>
      </c>
      <c r="DF25" s="182">
        <f t="shared" si="26"/>
        <v>0</v>
      </c>
      <c r="DG25" s="158"/>
      <c r="DH25" s="159"/>
      <c r="DI25" s="159"/>
      <c r="DJ25" s="159"/>
      <c r="DK25" s="159"/>
      <c r="DL25" s="159"/>
      <c r="DM25" s="159"/>
      <c r="DN25" s="160">
        <v>0</v>
      </c>
      <c r="DO25" s="160">
        <v>0</v>
      </c>
      <c r="DP25" s="160">
        <v>0</v>
      </c>
      <c r="DQ25" s="160">
        <v>0</v>
      </c>
      <c r="DR25" s="161">
        <v>0</v>
      </c>
      <c r="DS25" s="179">
        <f t="shared" si="27"/>
        <v>0</v>
      </c>
      <c r="DT25" s="180">
        <f t="shared" si="28"/>
        <v>0</v>
      </c>
      <c r="DU25" s="181">
        <f t="shared" si="29"/>
        <v>0</v>
      </c>
      <c r="DV25" s="182">
        <f t="shared" si="30"/>
        <v>0</v>
      </c>
      <c r="DW25" s="158"/>
      <c r="DX25" s="159"/>
      <c r="DY25" s="159"/>
      <c r="DZ25" s="159"/>
      <c r="EA25" s="159"/>
      <c r="EB25" s="159"/>
      <c r="EC25" s="159"/>
      <c r="ED25" s="160">
        <v>0</v>
      </c>
      <c r="EE25" s="160">
        <v>0</v>
      </c>
      <c r="EF25" s="160">
        <v>0</v>
      </c>
      <c r="EG25" s="160">
        <v>0</v>
      </c>
      <c r="EH25" s="161">
        <v>0</v>
      </c>
      <c r="EI25" s="179">
        <f t="shared" si="31"/>
        <v>0</v>
      </c>
      <c r="EJ25" s="180">
        <f t="shared" si="32"/>
        <v>0</v>
      </c>
      <c r="EK25" s="181">
        <f t="shared" si="33"/>
        <v>0</v>
      </c>
      <c r="EL25" s="182">
        <f t="shared" si="34"/>
        <v>0</v>
      </c>
    </row>
    <row r="26" spans="1:142" ht="12.75" customHeight="1" x14ac:dyDescent="0.2">
      <c r="A26" s="167"/>
      <c r="B26" s="168"/>
      <c r="C26" s="168"/>
      <c r="D26" s="169"/>
      <c r="E26" s="169"/>
      <c r="F26" s="170"/>
      <c r="G26" s="28"/>
      <c r="H26" s="29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0"/>
      <c r="J26" s="31"/>
      <c r="K26" s="177">
        <f t="shared" si="35"/>
        <v>0</v>
      </c>
      <c r="L26" s="178">
        <f t="shared" si="2"/>
        <v>0</v>
      </c>
      <c r="M26" s="178">
        <f t="shared" si="2"/>
        <v>0</v>
      </c>
      <c r="N26" s="178">
        <f t="shared" si="2"/>
        <v>0</v>
      </c>
      <c r="O26" s="158"/>
      <c r="P26" s="159"/>
      <c r="Q26" s="159"/>
      <c r="R26" s="159"/>
      <c r="S26" s="159"/>
      <c r="T26" s="159"/>
      <c r="U26" s="159"/>
      <c r="V26" s="160">
        <v>0</v>
      </c>
      <c r="W26" s="160">
        <v>0</v>
      </c>
      <c r="X26" s="160">
        <v>0</v>
      </c>
      <c r="Y26" s="160">
        <v>0</v>
      </c>
      <c r="Z26" s="161">
        <v>0</v>
      </c>
      <c r="AA26" s="179">
        <f t="shared" si="3"/>
        <v>0</v>
      </c>
      <c r="AB26" s="180">
        <f t="shared" si="4"/>
        <v>0</v>
      </c>
      <c r="AC26" s="181">
        <f t="shared" si="5"/>
        <v>0</v>
      </c>
      <c r="AD26" s="182">
        <f t="shared" si="6"/>
        <v>0</v>
      </c>
      <c r="AE26" s="158"/>
      <c r="AF26" s="159"/>
      <c r="AG26" s="159"/>
      <c r="AH26" s="159"/>
      <c r="AI26" s="159"/>
      <c r="AJ26" s="159"/>
      <c r="AK26" s="159"/>
      <c r="AL26" s="160">
        <v>0</v>
      </c>
      <c r="AM26" s="160">
        <v>0</v>
      </c>
      <c r="AN26" s="160">
        <v>0</v>
      </c>
      <c r="AO26" s="160">
        <v>0</v>
      </c>
      <c r="AP26" s="161">
        <v>0</v>
      </c>
      <c r="AQ26" s="179">
        <f t="shared" si="7"/>
        <v>0</v>
      </c>
      <c r="AR26" s="180">
        <f t="shared" si="8"/>
        <v>0</v>
      </c>
      <c r="AS26" s="181">
        <f t="shared" si="9"/>
        <v>0</v>
      </c>
      <c r="AT26" s="182">
        <f t="shared" si="10"/>
        <v>0</v>
      </c>
      <c r="AU26" s="158"/>
      <c r="AV26" s="159"/>
      <c r="AW26" s="159"/>
      <c r="AX26" s="159"/>
      <c r="AY26" s="159"/>
      <c r="AZ26" s="159"/>
      <c r="BA26" s="159"/>
      <c r="BB26" s="160">
        <v>0</v>
      </c>
      <c r="BC26" s="160">
        <v>0</v>
      </c>
      <c r="BD26" s="160">
        <v>0</v>
      </c>
      <c r="BE26" s="160">
        <v>0</v>
      </c>
      <c r="BF26" s="161">
        <v>0</v>
      </c>
      <c r="BG26" s="179">
        <f t="shared" si="11"/>
        <v>0</v>
      </c>
      <c r="BH26" s="180">
        <f t="shared" si="12"/>
        <v>0</v>
      </c>
      <c r="BI26" s="181">
        <f t="shared" si="13"/>
        <v>0</v>
      </c>
      <c r="BJ26" s="182">
        <f t="shared" si="14"/>
        <v>0</v>
      </c>
      <c r="BK26" s="158"/>
      <c r="BL26" s="159"/>
      <c r="BM26" s="159"/>
      <c r="BN26" s="159"/>
      <c r="BO26" s="159"/>
      <c r="BP26" s="159"/>
      <c r="BQ26" s="159"/>
      <c r="BR26" s="160">
        <v>0</v>
      </c>
      <c r="BS26" s="160">
        <v>0</v>
      </c>
      <c r="BT26" s="160">
        <v>0</v>
      </c>
      <c r="BU26" s="160">
        <v>0</v>
      </c>
      <c r="BV26" s="161">
        <v>0</v>
      </c>
      <c r="BW26" s="179">
        <f t="shared" si="15"/>
        <v>0</v>
      </c>
      <c r="BX26" s="180">
        <f t="shared" si="16"/>
        <v>0</v>
      </c>
      <c r="BY26" s="181">
        <f t="shared" si="17"/>
        <v>0</v>
      </c>
      <c r="BZ26" s="182">
        <f t="shared" si="18"/>
        <v>0</v>
      </c>
      <c r="CA26" s="158"/>
      <c r="CB26" s="159"/>
      <c r="CC26" s="159"/>
      <c r="CD26" s="159"/>
      <c r="CE26" s="159"/>
      <c r="CF26" s="159"/>
      <c r="CG26" s="159"/>
      <c r="CH26" s="160">
        <v>0</v>
      </c>
      <c r="CI26" s="160">
        <v>0</v>
      </c>
      <c r="CJ26" s="160">
        <v>0</v>
      </c>
      <c r="CK26" s="160">
        <v>0</v>
      </c>
      <c r="CL26" s="161">
        <v>0</v>
      </c>
      <c r="CM26" s="179">
        <f t="shared" si="19"/>
        <v>0</v>
      </c>
      <c r="CN26" s="180">
        <f t="shared" si="20"/>
        <v>0</v>
      </c>
      <c r="CO26" s="181">
        <f t="shared" si="21"/>
        <v>0</v>
      </c>
      <c r="CP26" s="182">
        <f t="shared" si="22"/>
        <v>0</v>
      </c>
      <c r="CQ26" s="158"/>
      <c r="CR26" s="159"/>
      <c r="CS26" s="159"/>
      <c r="CT26" s="159"/>
      <c r="CU26" s="159"/>
      <c r="CV26" s="159"/>
      <c r="CW26" s="159"/>
      <c r="CX26" s="160">
        <v>0</v>
      </c>
      <c r="CY26" s="160">
        <v>0</v>
      </c>
      <c r="CZ26" s="160">
        <v>0</v>
      </c>
      <c r="DA26" s="160">
        <v>0</v>
      </c>
      <c r="DB26" s="161">
        <v>0</v>
      </c>
      <c r="DC26" s="179">
        <f t="shared" si="23"/>
        <v>0</v>
      </c>
      <c r="DD26" s="180">
        <f t="shared" si="24"/>
        <v>0</v>
      </c>
      <c r="DE26" s="181">
        <f t="shared" si="25"/>
        <v>0</v>
      </c>
      <c r="DF26" s="182">
        <f t="shared" si="26"/>
        <v>0</v>
      </c>
      <c r="DG26" s="158"/>
      <c r="DH26" s="159"/>
      <c r="DI26" s="159"/>
      <c r="DJ26" s="159"/>
      <c r="DK26" s="159"/>
      <c r="DL26" s="159"/>
      <c r="DM26" s="159"/>
      <c r="DN26" s="160">
        <v>0</v>
      </c>
      <c r="DO26" s="160">
        <v>0</v>
      </c>
      <c r="DP26" s="160">
        <v>0</v>
      </c>
      <c r="DQ26" s="160">
        <v>0</v>
      </c>
      <c r="DR26" s="161">
        <v>0</v>
      </c>
      <c r="DS26" s="179">
        <f t="shared" si="27"/>
        <v>0</v>
      </c>
      <c r="DT26" s="180">
        <f t="shared" si="28"/>
        <v>0</v>
      </c>
      <c r="DU26" s="181">
        <f t="shared" si="29"/>
        <v>0</v>
      </c>
      <c r="DV26" s="182">
        <f t="shared" si="30"/>
        <v>0</v>
      </c>
      <c r="DW26" s="158"/>
      <c r="DX26" s="159"/>
      <c r="DY26" s="159"/>
      <c r="DZ26" s="159"/>
      <c r="EA26" s="159"/>
      <c r="EB26" s="159"/>
      <c r="EC26" s="159"/>
      <c r="ED26" s="160">
        <v>0</v>
      </c>
      <c r="EE26" s="160">
        <v>0</v>
      </c>
      <c r="EF26" s="160">
        <v>0</v>
      </c>
      <c r="EG26" s="160">
        <v>0</v>
      </c>
      <c r="EH26" s="161">
        <v>0</v>
      </c>
      <c r="EI26" s="179">
        <f t="shared" si="31"/>
        <v>0</v>
      </c>
      <c r="EJ26" s="180">
        <f t="shared" si="32"/>
        <v>0</v>
      </c>
      <c r="EK26" s="181">
        <f t="shared" si="33"/>
        <v>0</v>
      </c>
      <c r="EL26" s="182">
        <f t="shared" si="34"/>
        <v>0</v>
      </c>
    </row>
    <row r="27" spans="1:142" ht="12.75" customHeight="1" x14ac:dyDescent="0.2">
      <c r="A27" s="167"/>
      <c r="B27" s="168"/>
      <c r="C27" s="168"/>
      <c r="D27" s="169"/>
      <c r="E27" s="169"/>
      <c r="F27" s="170"/>
      <c r="G27" s="28"/>
      <c r="H27" s="29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0"/>
      <c r="J27" s="31"/>
      <c r="K27" s="177">
        <f t="shared" si="35"/>
        <v>0</v>
      </c>
      <c r="L27" s="178">
        <f t="shared" si="2"/>
        <v>0</v>
      </c>
      <c r="M27" s="178">
        <f t="shared" si="2"/>
        <v>0</v>
      </c>
      <c r="N27" s="178">
        <f t="shared" si="2"/>
        <v>0</v>
      </c>
      <c r="O27" s="158"/>
      <c r="P27" s="159"/>
      <c r="Q27" s="159"/>
      <c r="R27" s="159"/>
      <c r="S27" s="159"/>
      <c r="T27" s="159"/>
      <c r="U27" s="159"/>
      <c r="V27" s="160">
        <v>0</v>
      </c>
      <c r="W27" s="160">
        <v>0</v>
      </c>
      <c r="X27" s="160">
        <v>0</v>
      </c>
      <c r="Y27" s="160">
        <v>0</v>
      </c>
      <c r="Z27" s="161">
        <v>0</v>
      </c>
      <c r="AA27" s="179">
        <f t="shared" si="3"/>
        <v>0</v>
      </c>
      <c r="AB27" s="180">
        <f t="shared" si="4"/>
        <v>0</v>
      </c>
      <c r="AC27" s="181">
        <f t="shared" si="5"/>
        <v>0</v>
      </c>
      <c r="AD27" s="182">
        <f t="shared" si="6"/>
        <v>0</v>
      </c>
      <c r="AE27" s="158"/>
      <c r="AF27" s="159"/>
      <c r="AG27" s="159"/>
      <c r="AH27" s="159"/>
      <c r="AI27" s="159"/>
      <c r="AJ27" s="159"/>
      <c r="AK27" s="159"/>
      <c r="AL27" s="160">
        <v>0</v>
      </c>
      <c r="AM27" s="160">
        <v>0</v>
      </c>
      <c r="AN27" s="160">
        <v>0</v>
      </c>
      <c r="AO27" s="160">
        <v>0</v>
      </c>
      <c r="AP27" s="161">
        <v>0</v>
      </c>
      <c r="AQ27" s="179">
        <f t="shared" si="7"/>
        <v>0</v>
      </c>
      <c r="AR27" s="180">
        <f t="shared" si="8"/>
        <v>0</v>
      </c>
      <c r="AS27" s="181">
        <f t="shared" si="9"/>
        <v>0</v>
      </c>
      <c r="AT27" s="182">
        <f t="shared" si="10"/>
        <v>0</v>
      </c>
      <c r="AU27" s="158"/>
      <c r="AV27" s="159"/>
      <c r="AW27" s="159"/>
      <c r="AX27" s="159"/>
      <c r="AY27" s="159"/>
      <c r="AZ27" s="159"/>
      <c r="BA27" s="159"/>
      <c r="BB27" s="160">
        <v>0</v>
      </c>
      <c r="BC27" s="160">
        <v>0</v>
      </c>
      <c r="BD27" s="160">
        <v>0</v>
      </c>
      <c r="BE27" s="160">
        <v>0</v>
      </c>
      <c r="BF27" s="161">
        <v>0</v>
      </c>
      <c r="BG27" s="179">
        <f t="shared" si="11"/>
        <v>0</v>
      </c>
      <c r="BH27" s="180">
        <f t="shared" si="12"/>
        <v>0</v>
      </c>
      <c r="BI27" s="181">
        <f t="shared" si="13"/>
        <v>0</v>
      </c>
      <c r="BJ27" s="182">
        <f t="shared" si="14"/>
        <v>0</v>
      </c>
      <c r="BK27" s="158"/>
      <c r="BL27" s="159"/>
      <c r="BM27" s="159"/>
      <c r="BN27" s="159"/>
      <c r="BO27" s="159"/>
      <c r="BP27" s="159"/>
      <c r="BQ27" s="159"/>
      <c r="BR27" s="160">
        <v>0</v>
      </c>
      <c r="BS27" s="160">
        <v>0</v>
      </c>
      <c r="BT27" s="160">
        <v>0</v>
      </c>
      <c r="BU27" s="160">
        <v>0</v>
      </c>
      <c r="BV27" s="161">
        <v>0</v>
      </c>
      <c r="BW27" s="179">
        <f t="shared" si="15"/>
        <v>0</v>
      </c>
      <c r="BX27" s="180">
        <f t="shared" si="16"/>
        <v>0</v>
      </c>
      <c r="BY27" s="181">
        <f t="shared" si="17"/>
        <v>0</v>
      </c>
      <c r="BZ27" s="182">
        <f t="shared" si="18"/>
        <v>0</v>
      </c>
      <c r="CA27" s="158"/>
      <c r="CB27" s="159"/>
      <c r="CC27" s="159"/>
      <c r="CD27" s="159"/>
      <c r="CE27" s="159"/>
      <c r="CF27" s="159"/>
      <c r="CG27" s="159"/>
      <c r="CH27" s="160">
        <v>0</v>
      </c>
      <c r="CI27" s="160">
        <v>0</v>
      </c>
      <c r="CJ27" s="160">
        <v>0</v>
      </c>
      <c r="CK27" s="160">
        <v>0</v>
      </c>
      <c r="CL27" s="161">
        <v>0</v>
      </c>
      <c r="CM27" s="179">
        <f t="shared" si="19"/>
        <v>0</v>
      </c>
      <c r="CN27" s="180">
        <f t="shared" si="20"/>
        <v>0</v>
      </c>
      <c r="CO27" s="181">
        <f t="shared" si="21"/>
        <v>0</v>
      </c>
      <c r="CP27" s="182">
        <f t="shared" si="22"/>
        <v>0</v>
      </c>
      <c r="CQ27" s="158"/>
      <c r="CR27" s="159"/>
      <c r="CS27" s="159"/>
      <c r="CT27" s="159"/>
      <c r="CU27" s="159"/>
      <c r="CV27" s="159"/>
      <c r="CW27" s="159"/>
      <c r="CX27" s="160">
        <v>0</v>
      </c>
      <c r="CY27" s="160">
        <v>0</v>
      </c>
      <c r="CZ27" s="160">
        <v>0</v>
      </c>
      <c r="DA27" s="160">
        <v>0</v>
      </c>
      <c r="DB27" s="161">
        <v>0</v>
      </c>
      <c r="DC27" s="179">
        <f t="shared" si="23"/>
        <v>0</v>
      </c>
      <c r="DD27" s="180">
        <f t="shared" si="24"/>
        <v>0</v>
      </c>
      <c r="DE27" s="181">
        <f t="shared" si="25"/>
        <v>0</v>
      </c>
      <c r="DF27" s="182">
        <f t="shared" si="26"/>
        <v>0</v>
      </c>
      <c r="DG27" s="158"/>
      <c r="DH27" s="159"/>
      <c r="DI27" s="159"/>
      <c r="DJ27" s="159"/>
      <c r="DK27" s="159"/>
      <c r="DL27" s="159"/>
      <c r="DM27" s="159"/>
      <c r="DN27" s="160">
        <v>0</v>
      </c>
      <c r="DO27" s="160">
        <v>0</v>
      </c>
      <c r="DP27" s="160">
        <v>0</v>
      </c>
      <c r="DQ27" s="160">
        <v>0</v>
      </c>
      <c r="DR27" s="161">
        <v>0</v>
      </c>
      <c r="DS27" s="179">
        <f t="shared" si="27"/>
        <v>0</v>
      </c>
      <c r="DT27" s="180">
        <f t="shared" si="28"/>
        <v>0</v>
      </c>
      <c r="DU27" s="181">
        <f t="shared" si="29"/>
        <v>0</v>
      </c>
      <c r="DV27" s="182">
        <f t="shared" si="30"/>
        <v>0</v>
      </c>
      <c r="DW27" s="158"/>
      <c r="DX27" s="159"/>
      <c r="DY27" s="159"/>
      <c r="DZ27" s="159"/>
      <c r="EA27" s="159"/>
      <c r="EB27" s="159"/>
      <c r="EC27" s="159"/>
      <c r="ED27" s="160">
        <v>0</v>
      </c>
      <c r="EE27" s="160">
        <v>0</v>
      </c>
      <c r="EF27" s="160">
        <v>0</v>
      </c>
      <c r="EG27" s="160">
        <v>0</v>
      </c>
      <c r="EH27" s="161">
        <v>0</v>
      </c>
      <c r="EI27" s="179">
        <f t="shared" si="31"/>
        <v>0</v>
      </c>
      <c r="EJ27" s="180">
        <f t="shared" si="32"/>
        <v>0</v>
      </c>
      <c r="EK27" s="181">
        <f t="shared" si="33"/>
        <v>0</v>
      </c>
      <c r="EL27" s="182">
        <f t="shared" si="34"/>
        <v>0</v>
      </c>
    </row>
    <row r="28" spans="1:142" ht="12.75" customHeight="1" x14ac:dyDescent="0.2">
      <c r="A28" s="167"/>
      <c r="B28" s="168"/>
      <c r="C28" s="168"/>
      <c r="D28" s="169"/>
      <c r="E28" s="169"/>
      <c r="F28" s="170"/>
      <c r="G28" s="28"/>
      <c r="H28" s="29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0"/>
      <c r="J28" s="31"/>
      <c r="K28" s="177">
        <f t="shared" si="35"/>
        <v>0</v>
      </c>
      <c r="L28" s="178">
        <f t="shared" si="2"/>
        <v>0</v>
      </c>
      <c r="M28" s="178">
        <f t="shared" si="2"/>
        <v>0</v>
      </c>
      <c r="N28" s="178">
        <f t="shared" si="2"/>
        <v>0</v>
      </c>
      <c r="O28" s="158"/>
      <c r="P28" s="159"/>
      <c r="Q28" s="159"/>
      <c r="R28" s="159"/>
      <c r="S28" s="159"/>
      <c r="T28" s="159"/>
      <c r="U28" s="159"/>
      <c r="V28" s="160">
        <v>0</v>
      </c>
      <c r="W28" s="160">
        <v>0</v>
      </c>
      <c r="X28" s="160">
        <v>0</v>
      </c>
      <c r="Y28" s="160">
        <v>0</v>
      </c>
      <c r="Z28" s="161">
        <v>0</v>
      </c>
      <c r="AA28" s="179">
        <f t="shared" si="3"/>
        <v>0</v>
      </c>
      <c r="AB28" s="180">
        <f t="shared" si="4"/>
        <v>0</v>
      </c>
      <c r="AC28" s="181">
        <f t="shared" si="5"/>
        <v>0</v>
      </c>
      <c r="AD28" s="182">
        <f t="shared" si="6"/>
        <v>0</v>
      </c>
      <c r="AE28" s="158"/>
      <c r="AF28" s="159"/>
      <c r="AG28" s="159"/>
      <c r="AH28" s="159"/>
      <c r="AI28" s="159"/>
      <c r="AJ28" s="159"/>
      <c r="AK28" s="159"/>
      <c r="AL28" s="160">
        <v>0</v>
      </c>
      <c r="AM28" s="160">
        <v>0</v>
      </c>
      <c r="AN28" s="160">
        <v>0</v>
      </c>
      <c r="AO28" s="160">
        <v>0</v>
      </c>
      <c r="AP28" s="161">
        <v>0</v>
      </c>
      <c r="AQ28" s="179">
        <f t="shared" si="7"/>
        <v>0</v>
      </c>
      <c r="AR28" s="180">
        <f t="shared" si="8"/>
        <v>0</v>
      </c>
      <c r="AS28" s="181">
        <f t="shared" si="9"/>
        <v>0</v>
      </c>
      <c r="AT28" s="182">
        <f t="shared" si="10"/>
        <v>0</v>
      </c>
      <c r="AU28" s="158"/>
      <c r="AV28" s="159"/>
      <c r="AW28" s="159"/>
      <c r="AX28" s="159"/>
      <c r="AY28" s="159"/>
      <c r="AZ28" s="159"/>
      <c r="BA28" s="159"/>
      <c r="BB28" s="160">
        <v>0</v>
      </c>
      <c r="BC28" s="160">
        <v>0</v>
      </c>
      <c r="BD28" s="160">
        <v>0</v>
      </c>
      <c r="BE28" s="160">
        <v>0</v>
      </c>
      <c r="BF28" s="161">
        <v>0</v>
      </c>
      <c r="BG28" s="179">
        <f t="shared" si="11"/>
        <v>0</v>
      </c>
      <c r="BH28" s="180">
        <f t="shared" si="12"/>
        <v>0</v>
      </c>
      <c r="BI28" s="181">
        <f t="shared" si="13"/>
        <v>0</v>
      </c>
      <c r="BJ28" s="182">
        <f t="shared" si="14"/>
        <v>0</v>
      </c>
      <c r="BK28" s="158"/>
      <c r="BL28" s="159"/>
      <c r="BM28" s="159"/>
      <c r="BN28" s="159"/>
      <c r="BO28" s="159"/>
      <c r="BP28" s="159"/>
      <c r="BQ28" s="159"/>
      <c r="BR28" s="160">
        <v>0</v>
      </c>
      <c r="BS28" s="160">
        <v>0</v>
      </c>
      <c r="BT28" s="160">
        <v>0</v>
      </c>
      <c r="BU28" s="160">
        <v>0</v>
      </c>
      <c r="BV28" s="161">
        <v>0</v>
      </c>
      <c r="BW28" s="179">
        <f t="shared" si="15"/>
        <v>0</v>
      </c>
      <c r="BX28" s="180">
        <f t="shared" si="16"/>
        <v>0</v>
      </c>
      <c r="BY28" s="181">
        <f t="shared" si="17"/>
        <v>0</v>
      </c>
      <c r="BZ28" s="182">
        <f t="shared" si="18"/>
        <v>0</v>
      </c>
      <c r="CA28" s="158"/>
      <c r="CB28" s="159"/>
      <c r="CC28" s="159"/>
      <c r="CD28" s="159"/>
      <c r="CE28" s="159"/>
      <c r="CF28" s="159"/>
      <c r="CG28" s="159"/>
      <c r="CH28" s="160">
        <v>0</v>
      </c>
      <c r="CI28" s="160">
        <v>0</v>
      </c>
      <c r="CJ28" s="160">
        <v>0</v>
      </c>
      <c r="CK28" s="160">
        <v>0</v>
      </c>
      <c r="CL28" s="161">
        <v>0</v>
      </c>
      <c r="CM28" s="179">
        <f t="shared" si="19"/>
        <v>0</v>
      </c>
      <c r="CN28" s="180">
        <f t="shared" si="20"/>
        <v>0</v>
      </c>
      <c r="CO28" s="181">
        <f t="shared" si="21"/>
        <v>0</v>
      </c>
      <c r="CP28" s="182">
        <f t="shared" si="22"/>
        <v>0</v>
      </c>
      <c r="CQ28" s="158"/>
      <c r="CR28" s="159"/>
      <c r="CS28" s="159"/>
      <c r="CT28" s="159"/>
      <c r="CU28" s="159"/>
      <c r="CV28" s="159"/>
      <c r="CW28" s="159"/>
      <c r="CX28" s="160">
        <v>0</v>
      </c>
      <c r="CY28" s="160">
        <v>0</v>
      </c>
      <c r="CZ28" s="160">
        <v>0</v>
      </c>
      <c r="DA28" s="160">
        <v>0</v>
      </c>
      <c r="DB28" s="161">
        <v>0</v>
      </c>
      <c r="DC28" s="179">
        <f t="shared" si="23"/>
        <v>0</v>
      </c>
      <c r="DD28" s="180">
        <f t="shared" si="24"/>
        <v>0</v>
      </c>
      <c r="DE28" s="181">
        <f t="shared" si="25"/>
        <v>0</v>
      </c>
      <c r="DF28" s="182">
        <f t="shared" si="26"/>
        <v>0</v>
      </c>
      <c r="DG28" s="158"/>
      <c r="DH28" s="159"/>
      <c r="DI28" s="159"/>
      <c r="DJ28" s="159"/>
      <c r="DK28" s="159"/>
      <c r="DL28" s="159"/>
      <c r="DM28" s="159"/>
      <c r="DN28" s="160">
        <v>0</v>
      </c>
      <c r="DO28" s="160">
        <v>0</v>
      </c>
      <c r="DP28" s="160">
        <v>0</v>
      </c>
      <c r="DQ28" s="160">
        <v>0</v>
      </c>
      <c r="DR28" s="161">
        <v>0</v>
      </c>
      <c r="DS28" s="179">
        <f t="shared" si="27"/>
        <v>0</v>
      </c>
      <c r="DT28" s="180">
        <f t="shared" si="28"/>
        <v>0</v>
      </c>
      <c r="DU28" s="181">
        <f t="shared" si="29"/>
        <v>0</v>
      </c>
      <c r="DV28" s="182">
        <f t="shared" si="30"/>
        <v>0</v>
      </c>
      <c r="DW28" s="158"/>
      <c r="DX28" s="159"/>
      <c r="DY28" s="159"/>
      <c r="DZ28" s="159"/>
      <c r="EA28" s="159"/>
      <c r="EB28" s="159"/>
      <c r="EC28" s="159"/>
      <c r="ED28" s="160">
        <v>0</v>
      </c>
      <c r="EE28" s="160">
        <v>0</v>
      </c>
      <c r="EF28" s="160">
        <v>0</v>
      </c>
      <c r="EG28" s="160">
        <v>0</v>
      </c>
      <c r="EH28" s="161">
        <v>0</v>
      </c>
      <c r="EI28" s="179">
        <f t="shared" si="31"/>
        <v>0</v>
      </c>
      <c r="EJ28" s="180">
        <f t="shared" si="32"/>
        <v>0</v>
      </c>
      <c r="EK28" s="181">
        <f t="shared" si="33"/>
        <v>0</v>
      </c>
      <c r="EL28" s="182">
        <f t="shared" si="34"/>
        <v>0</v>
      </c>
    </row>
    <row r="29" spans="1:142" ht="12.75" customHeight="1" x14ac:dyDescent="0.2">
      <c r="A29" s="167"/>
      <c r="B29" s="168"/>
      <c r="C29" s="168"/>
      <c r="D29" s="172"/>
      <c r="E29" s="172"/>
      <c r="F29" s="173"/>
      <c r="G29" s="84"/>
      <c r="H29" s="85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86"/>
      <c r="J29" s="87"/>
      <c r="K29" s="177">
        <f t="shared" si="35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O29" s="162"/>
      <c r="P29" s="163"/>
      <c r="Q29" s="163"/>
      <c r="R29" s="163"/>
      <c r="S29" s="163"/>
      <c r="T29" s="163"/>
      <c r="U29" s="163"/>
      <c r="V29" s="164">
        <v>0</v>
      </c>
      <c r="W29" s="164">
        <v>0</v>
      </c>
      <c r="X29" s="164">
        <v>0</v>
      </c>
      <c r="Y29" s="164">
        <v>0</v>
      </c>
      <c r="Z29" s="165">
        <v>0</v>
      </c>
      <c r="AA29" s="179">
        <f t="shared" si="3"/>
        <v>0</v>
      </c>
      <c r="AB29" s="180">
        <f t="shared" si="4"/>
        <v>0</v>
      </c>
      <c r="AC29" s="181">
        <f t="shared" si="5"/>
        <v>0</v>
      </c>
      <c r="AD29" s="182">
        <f t="shared" si="6"/>
        <v>0</v>
      </c>
      <c r="AE29" s="162"/>
      <c r="AF29" s="163"/>
      <c r="AG29" s="163"/>
      <c r="AH29" s="163"/>
      <c r="AI29" s="163"/>
      <c r="AJ29" s="163"/>
      <c r="AK29" s="163"/>
      <c r="AL29" s="164">
        <v>0</v>
      </c>
      <c r="AM29" s="164">
        <v>0</v>
      </c>
      <c r="AN29" s="164">
        <v>0</v>
      </c>
      <c r="AO29" s="164">
        <v>0</v>
      </c>
      <c r="AP29" s="165">
        <v>0</v>
      </c>
      <c r="AQ29" s="179">
        <f t="shared" si="7"/>
        <v>0</v>
      </c>
      <c r="AR29" s="180">
        <f t="shared" si="8"/>
        <v>0</v>
      </c>
      <c r="AS29" s="181">
        <f t="shared" si="9"/>
        <v>0</v>
      </c>
      <c r="AT29" s="182">
        <f t="shared" si="10"/>
        <v>0</v>
      </c>
      <c r="AU29" s="162"/>
      <c r="AV29" s="163"/>
      <c r="AW29" s="163"/>
      <c r="AX29" s="163"/>
      <c r="AY29" s="163"/>
      <c r="AZ29" s="163"/>
      <c r="BA29" s="163"/>
      <c r="BB29" s="164">
        <v>0</v>
      </c>
      <c r="BC29" s="164">
        <v>0</v>
      </c>
      <c r="BD29" s="164">
        <v>0</v>
      </c>
      <c r="BE29" s="164">
        <v>0</v>
      </c>
      <c r="BF29" s="165">
        <v>0</v>
      </c>
      <c r="BG29" s="179">
        <f t="shared" si="11"/>
        <v>0</v>
      </c>
      <c r="BH29" s="180">
        <f t="shared" si="12"/>
        <v>0</v>
      </c>
      <c r="BI29" s="181">
        <f t="shared" si="13"/>
        <v>0</v>
      </c>
      <c r="BJ29" s="182">
        <f t="shared" si="14"/>
        <v>0</v>
      </c>
      <c r="BK29" s="162"/>
      <c r="BL29" s="163"/>
      <c r="BM29" s="163"/>
      <c r="BN29" s="163"/>
      <c r="BO29" s="163"/>
      <c r="BP29" s="163"/>
      <c r="BQ29" s="163"/>
      <c r="BR29" s="164">
        <v>0</v>
      </c>
      <c r="BS29" s="164">
        <v>0</v>
      </c>
      <c r="BT29" s="164">
        <v>0</v>
      </c>
      <c r="BU29" s="164">
        <v>0</v>
      </c>
      <c r="BV29" s="165">
        <v>0</v>
      </c>
      <c r="BW29" s="179">
        <f t="shared" si="15"/>
        <v>0</v>
      </c>
      <c r="BX29" s="180">
        <f t="shared" si="16"/>
        <v>0</v>
      </c>
      <c r="BY29" s="181">
        <f t="shared" si="17"/>
        <v>0</v>
      </c>
      <c r="BZ29" s="182">
        <f t="shared" si="18"/>
        <v>0</v>
      </c>
      <c r="CA29" s="162"/>
      <c r="CB29" s="163"/>
      <c r="CC29" s="163"/>
      <c r="CD29" s="163"/>
      <c r="CE29" s="163"/>
      <c r="CF29" s="163"/>
      <c r="CG29" s="163"/>
      <c r="CH29" s="164">
        <v>0</v>
      </c>
      <c r="CI29" s="164">
        <v>0</v>
      </c>
      <c r="CJ29" s="164">
        <v>0</v>
      </c>
      <c r="CK29" s="164">
        <v>0</v>
      </c>
      <c r="CL29" s="165">
        <v>0</v>
      </c>
      <c r="CM29" s="179">
        <f t="shared" si="19"/>
        <v>0</v>
      </c>
      <c r="CN29" s="180">
        <f t="shared" si="20"/>
        <v>0</v>
      </c>
      <c r="CO29" s="181">
        <f t="shared" si="21"/>
        <v>0</v>
      </c>
      <c r="CP29" s="182">
        <f t="shared" si="22"/>
        <v>0</v>
      </c>
      <c r="CQ29" s="162"/>
      <c r="CR29" s="163"/>
      <c r="CS29" s="163"/>
      <c r="CT29" s="163"/>
      <c r="CU29" s="163"/>
      <c r="CV29" s="163"/>
      <c r="CW29" s="163"/>
      <c r="CX29" s="164">
        <v>0</v>
      </c>
      <c r="CY29" s="164">
        <v>0</v>
      </c>
      <c r="CZ29" s="164">
        <v>0</v>
      </c>
      <c r="DA29" s="164">
        <v>0</v>
      </c>
      <c r="DB29" s="165">
        <v>0</v>
      </c>
      <c r="DC29" s="179">
        <f t="shared" si="23"/>
        <v>0</v>
      </c>
      <c r="DD29" s="180">
        <f t="shared" si="24"/>
        <v>0</v>
      </c>
      <c r="DE29" s="181">
        <f t="shared" si="25"/>
        <v>0</v>
      </c>
      <c r="DF29" s="182">
        <f t="shared" si="26"/>
        <v>0</v>
      </c>
      <c r="DG29" s="162"/>
      <c r="DH29" s="163"/>
      <c r="DI29" s="163"/>
      <c r="DJ29" s="163"/>
      <c r="DK29" s="163"/>
      <c r="DL29" s="163"/>
      <c r="DM29" s="163"/>
      <c r="DN29" s="164">
        <v>0</v>
      </c>
      <c r="DO29" s="164">
        <v>0</v>
      </c>
      <c r="DP29" s="164">
        <v>0</v>
      </c>
      <c r="DQ29" s="164">
        <v>0</v>
      </c>
      <c r="DR29" s="165">
        <v>0</v>
      </c>
      <c r="DS29" s="179">
        <f t="shared" si="27"/>
        <v>0</v>
      </c>
      <c r="DT29" s="180">
        <f t="shared" si="28"/>
        <v>0</v>
      </c>
      <c r="DU29" s="181">
        <f t="shared" si="29"/>
        <v>0</v>
      </c>
      <c r="DV29" s="182">
        <f t="shared" si="30"/>
        <v>0</v>
      </c>
      <c r="DW29" s="162"/>
      <c r="DX29" s="163"/>
      <c r="DY29" s="163"/>
      <c r="DZ29" s="163"/>
      <c r="EA29" s="163"/>
      <c r="EB29" s="163"/>
      <c r="EC29" s="163"/>
      <c r="ED29" s="164">
        <v>0</v>
      </c>
      <c r="EE29" s="164">
        <v>0</v>
      </c>
      <c r="EF29" s="164">
        <v>0</v>
      </c>
      <c r="EG29" s="164">
        <v>0</v>
      </c>
      <c r="EH29" s="165">
        <v>0</v>
      </c>
      <c r="EI29" s="179">
        <f t="shared" si="31"/>
        <v>0</v>
      </c>
      <c r="EJ29" s="180">
        <f t="shared" si="32"/>
        <v>0</v>
      </c>
      <c r="EK29" s="181">
        <f t="shared" si="33"/>
        <v>0</v>
      </c>
      <c r="EL29" s="182">
        <f t="shared" si="34"/>
        <v>0</v>
      </c>
    </row>
    <row r="30" spans="1:142" ht="12.75" customHeight="1" x14ac:dyDescent="0.2">
      <c r="A30" s="167"/>
      <c r="B30" s="168"/>
      <c r="C30" s="168"/>
      <c r="D30" s="169"/>
      <c r="E30" s="169"/>
      <c r="F30" s="170"/>
      <c r="G30" s="28"/>
      <c r="H30" s="29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0"/>
      <c r="J30" s="31"/>
      <c r="K30" s="177">
        <f t="shared" si="35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O30" s="158"/>
      <c r="P30" s="159"/>
      <c r="Q30" s="159"/>
      <c r="R30" s="159"/>
      <c r="S30" s="159"/>
      <c r="T30" s="159"/>
      <c r="U30" s="159"/>
      <c r="V30" s="160">
        <v>0</v>
      </c>
      <c r="W30" s="160">
        <v>0</v>
      </c>
      <c r="X30" s="160">
        <v>0</v>
      </c>
      <c r="Y30" s="160">
        <v>0</v>
      </c>
      <c r="Z30" s="161">
        <v>0</v>
      </c>
      <c r="AA30" s="179">
        <f t="shared" si="3"/>
        <v>0</v>
      </c>
      <c r="AB30" s="180">
        <f t="shared" si="4"/>
        <v>0</v>
      </c>
      <c r="AC30" s="181">
        <f t="shared" si="5"/>
        <v>0</v>
      </c>
      <c r="AD30" s="182">
        <f t="shared" si="6"/>
        <v>0</v>
      </c>
      <c r="AE30" s="158"/>
      <c r="AF30" s="159"/>
      <c r="AG30" s="159"/>
      <c r="AH30" s="159"/>
      <c r="AI30" s="159"/>
      <c r="AJ30" s="159"/>
      <c r="AK30" s="159"/>
      <c r="AL30" s="160">
        <v>0</v>
      </c>
      <c r="AM30" s="160">
        <v>0</v>
      </c>
      <c r="AN30" s="160">
        <v>0</v>
      </c>
      <c r="AO30" s="160">
        <v>0</v>
      </c>
      <c r="AP30" s="161">
        <v>0</v>
      </c>
      <c r="AQ30" s="179">
        <f t="shared" si="7"/>
        <v>0</v>
      </c>
      <c r="AR30" s="180">
        <f t="shared" si="8"/>
        <v>0</v>
      </c>
      <c r="AS30" s="181">
        <f t="shared" si="9"/>
        <v>0</v>
      </c>
      <c r="AT30" s="182">
        <f t="shared" si="10"/>
        <v>0</v>
      </c>
      <c r="AU30" s="158"/>
      <c r="AV30" s="159"/>
      <c r="AW30" s="159"/>
      <c r="AX30" s="159"/>
      <c r="AY30" s="159"/>
      <c r="AZ30" s="159"/>
      <c r="BA30" s="159"/>
      <c r="BB30" s="160">
        <v>0</v>
      </c>
      <c r="BC30" s="160">
        <v>0</v>
      </c>
      <c r="BD30" s="160">
        <v>0</v>
      </c>
      <c r="BE30" s="160">
        <v>0</v>
      </c>
      <c r="BF30" s="161">
        <v>0</v>
      </c>
      <c r="BG30" s="179">
        <f t="shared" si="11"/>
        <v>0</v>
      </c>
      <c r="BH30" s="180">
        <f t="shared" si="12"/>
        <v>0</v>
      </c>
      <c r="BI30" s="181">
        <f t="shared" si="13"/>
        <v>0</v>
      </c>
      <c r="BJ30" s="182">
        <f t="shared" si="14"/>
        <v>0</v>
      </c>
      <c r="BK30" s="158"/>
      <c r="BL30" s="159"/>
      <c r="BM30" s="159"/>
      <c r="BN30" s="159"/>
      <c r="BO30" s="159"/>
      <c r="BP30" s="159"/>
      <c r="BQ30" s="159"/>
      <c r="BR30" s="160">
        <v>0</v>
      </c>
      <c r="BS30" s="160">
        <v>0</v>
      </c>
      <c r="BT30" s="160">
        <v>0</v>
      </c>
      <c r="BU30" s="160">
        <v>0</v>
      </c>
      <c r="BV30" s="161">
        <v>0</v>
      </c>
      <c r="BW30" s="179">
        <f t="shared" si="15"/>
        <v>0</v>
      </c>
      <c r="BX30" s="180">
        <f t="shared" si="16"/>
        <v>0</v>
      </c>
      <c r="BY30" s="181">
        <f t="shared" si="17"/>
        <v>0</v>
      </c>
      <c r="BZ30" s="182">
        <f t="shared" si="18"/>
        <v>0</v>
      </c>
      <c r="CA30" s="158"/>
      <c r="CB30" s="159"/>
      <c r="CC30" s="159"/>
      <c r="CD30" s="159"/>
      <c r="CE30" s="159"/>
      <c r="CF30" s="159"/>
      <c r="CG30" s="159"/>
      <c r="CH30" s="160">
        <v>0</v>
      </c>
      <c r="CI30" s="160">
        <v>0</v>
      </c>
      <c r="CJ30" s="160">
        <v>0</v>
      </c>
      <c r="CK30" s="160">
        <v>0</v>
      </c>
      <c r="CL30" s="161">
        <v>0</v>
      </c>
      <c r="CM30" s="179">
        <f t="shared" si="19"/>
        <v>0</v>
      </c>
      <c r="CN30" s="180">
        <f t="shared" si="20"/>
        <v>0</v>
      </c>
      <c r="CO30" s="181">
        <f t="shared" si="21"/>
        <v>0</v>
      </c>
      <c r="CP30" s="182">
        <f t="shared" si="22"/>
        <v>0</v>
      </c>
      <c r="CQ30" s="158"/>
      <c r="CR30" s="159"/>
      <c r="CS30" s="159"/>
      <c r="CT30" s="159"/>
      <c r="CU30" s="159"/>
      <c r="CV30" s="159"/>
      <c r="CW30" s="159"/>
      <c r="CX30" s="160">
        <v>0</v>
      </c>
      <c r="CY30" s="160">
        <v>0</v>
      </c>
      <c r="CZ30" s="160">
        <v>0</v>
      </c>
      <c r="DA30" s="160">
        <v>0</v>
      </c>
      <c r="DB30" s="161">
        <v>0</v>
      </c>
      <c r="DC30" s="179">
        <f t="shared" si="23"/>
        <v>0</v>
      </c>
      <c r="DD30" s="180">
        <f t="shared" si="24"/>
        <v>0</v>
      </c>
      <c r="DE30" s="181">
        <f t="shared" si="25"/>
        <v>0</v>
      </c>
      <c r="DF30" s="182">
        <f t="shared" si="26"/>
        <v>0</v>
      </c>
      <c r="DG30" s="158"/>
      <c r="DH30" s="159"/>
      <c r="DI30" s="159"/>
      <c r="DJ30" s="159"/>
      <c r="DK30" s="159"/>
      <c r="DL30" s="159"/>
      <c r="DM30" s="159"/>
      <c r="DN30" s="160">
        <v>0</v>
      </c>
      <c r="DO30" s="160">
        <v>0</v>
      </c>
      <c r="DP30" s="160">
        <v>0</v>
      </c>
      <c r="DQ30" s="160">
        <v>0</v>
      </c>
      <c r="DR30" s="161">
        <v>0</v>
      </c>
      <c r="DS30" s="179">
        <f t="shared" si="27"/>
        <v>0</v>
      </c>
      <c r="DT30" s="180">
        <f t="shared" si="28"/>
        <v>0</v>
      </c>
      <c r="DU30" s="181">
        <f t="shared" si="29"/>
        <v>0</v>
      </c>
      <c r="DV30" s="182">
        <f t="shared" si="30"/>
        <v>0</v>
      </c>
      <c r="DW30" s="158"/>
      <c r="DX30" s="159"/>
      <c r="DY30" s="159"/>
      <c r="DZ30" s="159"/>
      <c r="EA30" s="159"/>
      <c r="EB30" s="159"/>
      <c r="EC30" s="159"/>
      <c r="ED30" s="160">
        <v>0</v>
      </c>
      <c r="EE30" s="160">
        <v>0</v>
      </c>
      <c r="EF30" s="160">
        <v>0</v>
      </c>
      <c r="EG30" s="160">
        <v>0</v>
      </c>
      <c r="EH30" s="161">
        <v>0</v>
      </c>
      <c r="EI30" s="179">
        <f t="shared" si="31"/>
        <v>0</v>
      </c>
      <c r="EJ30" s="180">
        <f t="shared" si="32"/>
        <v>0</v>
      </c>
      <c r="EK30" s="181">
        <f t="shared" si="33"/>
        <v>0</v>
      </c>
      <c r="EL30" s="182">
        <f t="shared" si="34"/>
        <v>0</v>
      </c>
    </row>
    <row r="31" spans="1:142" ht="12.75" customHeight="1" x14ac:dyDescent="0.2">
      <c r="A31" s="167"/>
      <c r="B31" s="171"/>
      <c r="C31" s="171"/>
      <c r="D31" s="172"/>
      <c r="E31" s="172"/>
      <c r="F31" s="173"/>
      <c r="G31" s="84"/>
      <c r="H31" s="85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6"/>
      <c r="J31" s="87"/>
      <c r="K31" s="177">
        <f t="shared" si="35"/>
        <v>0</v>
      </c>
      <c r="L31" s="178">
        <f t="shared" si="2"/>
        <v>0</v>
      </c>
      <c r="M31" s="178">
        <f t="shared" si="2"/>
        <v>0</v>
      </c>
      <c r="N31" s="178">
        <f t="shared" si="2"/>
        <v>0</v>
      </c>
      <c r="O31" s="162"/>
      <c r="P31" s="163"/>
      <c r="Q31" s="163"/>
      <c r="R31" s="163"/>
      <c r="S31" s="163"/>
      <c r="T31" s="163"/>
      <c r="U31" s="163"/>
      <c r="V31" s="164">
        <v>0</v>
      </c>
      <c r="W31" s="164">
        <v>0</v>
      </c>
      <c r="X31" s="164">
        <v>0</v>
      </c>
      <c r="Y31" s="164">
        <v>0</v>
      </c>
      <c r="Z31" s="165">
        <v>0</v>
      </c>
      <c r="AA31" s="179">
        <f t="shared" si="3"/>
        <v>0</v>
      </c>
      <c r="AB31" s="180">
        <f t="shared" si="4"/>
        <v>0</v>
      </c>
      <c r="AC31" s="181">
        <f t="shared" si="5"/>
        <v>0</v>
      </c>
      <c r="AD31" s="182">
        <f t="shared" si="6"/>
        <v>0</v>
      </c>
      <c r="AE31" s="162"/>
      <c r="AF31" s="163"/>
      <c r="AG31" s="163"/>
      <c r="AH31" s="163"/>
      <c r="AI31" s="163"/>
      <c r="AJ31" s="163"/>
      <c r="AK31" s="163"/>
      <c r="AL31" s="164">
        <v>0</v>
      </c>
      <c r="AM31" s="164">
        <v>0</v>
      </c>
      <c r="AN31" s="164">
        <v>0</v>
      </c>
      <c r="AO31" s="164">
        <v>0</v>
      </c>
      <c r="AP31" s="165">
        <v>0</v>
      </c>
      <c r="AQ31" s="179">
        <f t="shared" si="7"/>
        <v>0</v>
      </c>
      <c r="AR31" s="180">
        <f t="shared" si="8"/>
        <v>0</v>
      </c>
      <c r="AS31" s="181">
        <f t="shared" si="9"/>
        <v>0</v>
      </c>
      <c r="AT31" s="182">
        <f t="shared" si="10"/>
        <v>0</v>
      </c>
      <c r="AU31" s="162"/>
      <c r="AV31" s="163"/>
      <c r="AW31" s="163"/>
      <c r="AX31" s="163"/>
      <c r="AY31" s="163"/>
      <c r="AZ31" s="163"/>
      <c r="BA31" s="163"/>
      <c r="BB31" s="164">
        <v>0</v>
      </c>
      <c r="BC31" s="164">
        <v>0</v>
      </c>
      <c r="BD31" s="164">
        <v>0</v>
      </c>
      <c r="BE31" s="164">
        <v>0</v>
      </c>
      <c r="BF31" s="165">
        <v>0</v>
      </c>
      <c r="BG31" s="179">
        <f t="shared" si="11"/>
        <v>0</v>
      </c>
      <c r="BH31" s="180">
        <f t="shared" si="12"/>
        <v>0</v>
      </c>
      <c r="BI31" s="181">
        <f t="shared" si="13"/>
        <v>0</v>
      </c>
      <c r="BJ31" s="182">
        <f t="shared" si="14"/>
        <v>0</v>
      </c>
      <c r="BK31" s="162"/>
      <c r="BL31" s="163"/>
      <c r="BM31" s="163"/>
      <c r="BN31" s="163"/>
      <c r="BO31" s="163"/>
      <c r="BP31" s="163"/>
      <c r="BQ31" s="163"/>
      <c r="BR31" s="164">
        <v>0</v>
      </c>
      <c r="BS31" s="164">
        <v>0</v>
      </c>
      <c r="BT31" s="164">
        <v>0</v>
      </c>
      <c r="BU31" s="164">
        <v>0</v>
      </c>
      <c r="BV31" s="165">
        <v>0</v>
      </c>
      <c r="BW31" s="179">
        <f t="shared" si="15"/>
        <v>0</v>
      </c>
      <c r="BX31" s="180">
        <f t="shared" si="16"/>
        <v>0</v>
      </c>
      <c r="BY31" s="181">
        <f t="shared" si="17"/>
        <v>0</v>
      </c>
      <c r="BZ31" s="182">
        <f t="shared" si="18"/>
        <v>0</v>
      </c>
      <c r="CA31" s="162"/>
      <c r="CB31" s="163"/>
      <c r="CC31" s="163"/>
      <c r="CD31" s="163"/>
      <c r="CE31" s="163"/>
      <c r="CF31" s="163"/>
      <c r="CG31" s="163"/>
      <c r="CH31" s="164">
        <v>0</v>
      </c>
      <c r="CI31" s="164">
        <v>0</v>
      </c>
      <c r="CJ31" s="164">
        <v>0</v>
      </c>
      <c r="CK31" s="164">
        <v>0</v>
      </c>
      <c r="CL31" s="165">
        <v>0</v>
      </c>
      <c r="CM31" s="179">
        <f t="shared" si="19"/>
        <v>0</v>
      </c>
      <c r="CN31" s="180">
        <f t="shared" si="20"/>
        <v>0</v>
      </c>
      <c r="CO31" s="181">
        <f t="shared" si="21"/>
        <v>0</v>
      </c>
      <c r="CP31" s="182">
        <f t="shared" si="22"/>
        <v>0</v>
      </c>
      <c r="CQ31" s="162"/>
      <c r="CR31" s="163"/>
      <c r="CS31" s="163"/>
      <c r="CT31" s="163"/>
      <c r="CU31" s="163"/>
      <c r="CV31" s="163"/>
      <c r="CW31" s="163"/>
      <c r="CX31" s="164">
        <v>0</v>
      </c>
      <c r="CY31" s="164">
        <v>0</v>
      </c>
      <c r="CZ31" s="164">
        <v>0</v>
      </c>
      <c r="DA31" s="164">
        <v>0</v>
      </c>
      <c r="DB31" s="165">
        <v>0</v>
      </c>
      <c r="DC31" s="179">
        <f t="shared" si="23"/>
        <v>0</v>
      </c>
      <c r="DD31" s="180">
        <f t="shared" si="24"/>
        <v>0</v>
      </c>
      <c r="DE31" s="181">
        <f t="shared" si="25"/>
        <v>0</v>
      </c>
      <c r="DF31" s="182">
        <f t="shared" si="26"/>
        <v>0</v>
      </c>
      <c r="DG31" s="162"/>
      <c r="DH31" s="163"/>
      <c r="DI31" s="163"/>
      <c r="DJ31" s="163"/>
      <c r="DK31" s="163"/>
      <c r="DL31" s="163"/>
      <c r="DM31" s="163"/>
      <c r="DN31" s="164">
        <v>0</v>
      </c>
      <c r="DO31" s="164">
        <v>0</v>
      </c>
      <c r="DP31" s="164">
        <v>0</v>
      </c>
      <c r="DQ31" s="164">
        <v>0</v>
      </c>
      <c r="DR31" s="165">
        <v>0</v>
      </c>
      <c r="DS31" s="179">
        <f t="shared" si="27"/>
        <v>0</v>
      </c>
      <c r="DT31" s="180">
        <f t="shared" si="28"/>
        <v>0</v>
      </c>
      <c r="DU31" s="181">
        <f t="shared" si="29"/>
        <v>0</v>
      </c>
      <c r="DV31" s="182">
        <f t="shared" si="30"/>
        <v>0</v>
      </c>
      <c r="DW31" s="162"/>
      <c r="DX31" s="163"/>
      <c r="DY31" s="163"/>
      <c r="DZ31" s="163"/>
      <c r="EA31" s="163"/>
      <c r="EB31" s="163"/>
      <c r="EC31" s="163"/>
      <c r="ED31" s="164">
        <v>0</v>
      </c>
      <c r="EE31" s="164">
        <v>0</v>
      </c>
      <c r="EF31" s="164">
        <v>0</v>
      </c>
      <c r="EG31" s="164">
        <v>0</v>
      </c>
      <c r="EH31" s="165">
        <v>0</v>
      </c>
      <c r="EI31" s="179">
        <f t="shared" si="31"/>
        <v>0</v>
      </c>
      <c r="EJ31" s="180">
        <f t="shared" si="32"/>
        <v>0</v>
      </c>
      <c r="EK31" s="181">
        <f t="shared" si="33"/>
        <v>0</v>
      </c>
      <c r="EL31" s="182">
        <f t="shared" si="34"/>
        <v>0</v>
      </c>
    </row>
    <row r="32" spans="1:142" ht="12.75" customHeight="1" x14ac:dyDescent="0.2">
      <c r="A32" s="167"/>
      <c r="B32" s="168"/>
      <c r="C32" s="168"/>
      <c r="D32" s="169"/>
      <c r="E32" s="169"/>
      <c r="F32" s="170"/>
      <c r="G32" s="28"/>
      <c r="H32" s="29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0"/>
      <c r="J32" s="31"/>
      <c r="K32" s="177">
        <f t="shared" si="35"/>
        <v>0</v>
      </c>
      <c r="L32" s="178">
        <f t="shared" si="2"/>
        <v>0</v>
      </c>
      <c r="M32" s="178">
        <f t="shared" si="2"/>
        <v>0</v>
      </c>
      <c r="N32" s="178">
        <f t="shared" si="2"/>
        <v>0</v>
      </c>
      <c r="O32" s="158"/>
      <c r="P32" s="159"/>
      <c r="Q32" s="159"/>
      <c r="R32" s="159"/>
      <c r="S32" s="159"/>
      <c r="T32" s="159"/>
      <c r="U32" s="159"/>
      <c r="V32" s="160">
        <v>0</v>
      </c>
      <c r="W32" s="160">
        <v>0</v>
      </c>
      <c r="X32" s="160">
        <v>0</v>
      </c>
      <c r="Y32" s="160">
        <v>0</v>
      </c>
      <c r="Z32" s="161">
        <v>0</v>
      </c>
      <c r="AA32" s="179">
        <f t="shared" si="3"/>
        <v>0</v>
      </c>
      <c r="AB32" s="180">
        <f t="shared" si="4"/>
        <v>0</v>
      </c>
      <c r="AC32" s="181">
        <f t="shared" si="5"/>
        <v>0</v>
      </c>
      <c r="AD32" s="182">
        <f t="shared" si="6"/>
        <v>0</v>
      </c>
      <c r="AE32" s="158"/>
      <c r="AF32" s="159"/>
      <c r="AG32" s="159"/>
      <c r="AH32" s="159"/>
      <c r="AI32" s="159"/>
      <c r="AJ32" s="159"/>
      <c r="AK32" s="159"/>
      <c r="AL32" s="160">
        <v>0</v>
      </c>
      <c r="AM32" s="160">
        <v>0</v>
      </c>
      <c r="AN32" s="160">
        <v>0</v>
      </c>
      <c r="AO32" s="160">
        <v>0</v>
      </c>
      <c r="AP32" s="161">
        <v>0</v>
      </c>
      <c r="AQ32" s="179">
        <f t="shared" si="7"/>
        <v>0</v>
      </c>
      <c r="AR32" s="180">
        <f t="shared" si="8"/>
        <v>0</v>
      </c>
      <c r="AS32" s="181">
        <f t="shared" si="9"/>
        <v>0</v>
      </c>
      <c r="AT32" s="182">
        <f t="shared" si="10"/>
        <v>0</v>
      </c>
      <c r="AU32" s="158"/>
      <c r="AV32" s="159"/>
      <c r="AW32" s="159"/>
      <c r="AX32" s="159"/>
      <c r="AY32" s="159"/>
      <c r="AZ32" s="159"/>
      <c r="BA32" s="159"/>
      <c r="BB32" s="160">
        <v>0</v>
      </c>
      <c r="BC32" s="160">
        <v>0</v>
      </c>
      <c r="BD32" s="160">
        <v>0</v>
      </c>
      <c r="BE32" s="160">
        <v>0</v>
      </c>
      <c r="BF32" s="161">
        <v>0</v>
      </c>
      <c r="BG32" s="179">
        <f t="shared" si="11"/>
        <v>0</v>
      </c>
      <c r="BH32" s="180">
        <f t="shared" si="12"/>
        <v>0</v>
      </c>
      <c r="BI32" s="181">
        <f t="shared" si="13"/>
        <v>0</v>
      </c>
      <c r="BJ32" s="182">
        <f t="shared" si="14"/>
        <v>0</v>
      </c>
      <c r="BK32" s="158"/>
      <c r="BL32" s="159"/>
      <c r="BM32" s="159"/>
      <c r="BN32" s="159"/>
      <c r="BO32" s="159"/>
      <c r="BP32" s="159"/>
      <c r="BQ32" s="159"/>
      <c r="BR32" s="160">
        <v>0</v>
      </c>
      <c r="BS32" s="160">
        <v>0</v>
      </c>
      <c r="BT32" s="160">
        <v>0</v>
      </c>
      <c r="BU32" s="160">
        <v>0</v>
      </c>
      <c r="BV32" s="161">
        <v>0</v>
      </c>
      <c r="BW32" s="179">
        <f t="shared" si="15"/>
        <v>0</v>
      </c>
      <c r="BX32" s="180">
        <f t="shared" si="16"/>
        <v>0</v>
      </c>
      <c r="BY32" s="181">
        <f t="shared" si="17"/>
        <v>0</v>
      </c>
      <c r="BZ32" s="182">
        <f t="shared" si="18"/>
        <v>0</v>
      </c>
      <c r="CA32" s="158"/>
      <c r="CB32" s="159"/>
      <c r="CC32" s="159"/>
      <c r="CD32" s="159"/>
      <c r="CE32" s="159"/>
      <c r="CF32" s="159"/>
      <c r="CG32" s="159"/>
      <c r="CH32" s="160">
        <v>0</v>
      </c>
      <c r="CI32" s="160">
        <v>0</v>
      </c>
      <c r="CJ32" s="160">
        <v>0</v>
      </c>
      <c r="CK32" s="160">
        <v>0</v>
      </c>
      <c r="CL32" s="161">
        <v>0</v>
      </c>
      <c r="CM32" s="179">
        <f t="shared" si="19"/>
        <v>0</v>
      </c>
      <c r="CN32" s="180">
        <f t="shared" si="20"/>
        <v>0</v>
      </c>
      <c r="CO32" s="181">
        <f t="shared" si="21"/>
        <v>0</v>
      </c>
      <c r="CP32" s="182">
        <f t="shared" si="22"/>
        <v>0</v>
      </c>
      <c r="CQ32" s="158"/>
      <c r="CR32" s="159"/>
      <c r="CS32" s="159"/>
      <c r="CT32" s="159"/>
      <c r="CU32" s="159"/>
      <c r="CV32" s="159"/>
      <c r="CW32" s="159"/>
      <c r="CX32" s="160">
        <v>0</v>
      </c>
      <c r="CY32" s="160">
        <v>0</v>
      </c>
      <c r="CZ32" s="160">
        <v>0</v>
      </c>
      <c r="DA32" s="160">
        <v>0</v>
      </c>
      <c r="DB32" s="161">
        <v>0</v>
      </c>
      <c r="DC32" s="179">
        <f t="shared" si="23"/>
        <v>0</v>
      </c>
      <c r="DD32" s="180">
        <f t="shared" si="24"/>
        <v>0</v>
      </c>
      <c r="DE32" s="181">
        <f t="shared" si="25"/>
        <v>0</v>
      </c>
      <c r="DF32" s="182">
        <f t="shared" si="26"/>
        <v>0</v>
      </c>
      <c r="DG32" s="158"/>
      <c r="DH32" s="159"/>
      <c r="DI32" s="159"/>
      <c r="DJ32" s="159"/>
      <c r="DK32" s="159"/>
      <c r="DL32" s="159"/>
      <c r="DM32" s="159"/>
      <c r="DN32" s="160">
        <v>0</v>
      </c>
      <c r="DO32" s="160">
        <v>0</v>
      </c>
      <c r="DP32" s="160">
        <v>0</v>
      </c>
      <c r="DQ32" s="160">
        <v>0</v>
      </c>
      <c r="DR32" s="161">
        <v>0</v>
      </c>
      <c r="DS32" s="179">
        <f t="shared" si="27"/>
        <v>0</v>
      </c>
      <c r="DT32" s="180">
        <f t="shared" si="28"/>
        <v>0</v>
      </c>
      <c r="DU32" s="181">
        <f t="shared" si="29"/>
        <v>0</v>
      </c>
      <c r="DV32" s="182">
        <f t="shared" si="30"/>
        <v>0</v>
      </c>
      <c r="DW32" s="158"/>
      <c r="DX32" s="159"/>
      <c r="DY32" s="159"/>
      <c r="DZ32" s="159"/>
      <c r="EA32" s="159"/>
      <c r="EB32" s="159"/>
      <c r="EC32" s="159"/>
      <c r="ED32" s="160">
        <v>0</v>
      </c>
      <c r="EE32" s="160">
        <v>0</v>
      </c>
      <c r="EF32" s="160">
        <v>0</v>
      </c>
      <c r="EG32" s="160">
        <v>0</v>
      </c>
      <c r="EH32" s="161">
        <v>0</v>
      </c>
      <c r="EI32" s="179">
        <f t="shared" si="31"/>
        <v>0</v>
      </c>
      <c r="EJ32" s="180">
        <f t="shared" si="32"/>
        <v>0</v>
      </c>
      <c r="EK32" s="181">
        <f t="shared" si="33"/>
        <v>0</v>
      </c>
      <c r="EL32" s="182">
        <f t="shared" si="34"/>
        <v>0</v>
      </c>
    </row>
    <row r="33" spans="1:142" ht="12.75" customHeight="1" thickBot="1" x14ac:dyDescent="0.25">
      <c r="A33" s="167"/>
      <c r="B33" s="168"/>
      <c r="C33" s="174"/>
      <c r="D33" s="169"/>
      <c r="E33" s="169"/>
      <c r="F33" s="170"/>
      <c r="G33" s="28"/>
      <c r="H33" s="29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0"/>
      <c r="J33" s="31"/>
      <c r="K33" s="177">
        <f t="shared" si="35"/>
        <v>0</v>
      </c>
      <c r="L33" s="178">
        <f t="shared" si="2"/>
        <v>0</v>
      </c>
      <c r="M33" s="178">
        <f t="shared" si="2"/>
        <v>0</v>
      </c>
      <c r="N33" s="178">
        <f t="shared" si="2"/>
        <v>0</v>
      </c>
      <c r="O33" s="158"/>
      <c r="P33" s="159"/>
      <c r="Q33" s="159"/>
      <c r="R33" s="159"/>
      <c r="S33" s="159"/>
      <c r="T33" s="159"/>
      <c r="U33" s="159"/>
      <c r="V33" s="160">
        <v>0</v>
      </c>
      <c r="W33" s="160">
        <v>0</v>
      </c>
      <c r="X33" s="160">
        <v>0</v>
      </c>
      <c r="Y33" s="160">
        <v>0</v>
      </c>
      <c r="Z33" s="161">
        <v>0</v>
      </c>
      <c r="AA33" s="179">
        <f t="shared" si="3"/>
        <v>0</v>
      </c>
      <c r="AB33" s="180">
        <f t="shared" si="4"/>
        <v>0</v>
      </c>
      <c r="AC33" s="181">
        <f t="shared" si="5"/>
        <v>0</v>
      </c>
      <c r="AD33" s="182">
        <f t="shared" si="6"/>
        <v>0</v>
      </c>
      <c r="AE33" s="158"/>
      <c r="AF33" s="159"/>
      <c r="AG33" s="159"/>
      <c r="AH33" s="159"/>
      <c r="AI33" s="159"/>
      <c r="AJ33" s="159"/>
      <c r="AK33" s="159"/>
      <c r="AL33" s="160">
        <v>0</v>
      </c>
      <c r="AM33" s="160">
        <v>0</v>
      </c>
      <c r="AN33" s="160">
        <v>0</v>
      </c>
      <c r="AO33" s="160">
        <v>0</v>
      </c>
      <c r="AP33" s="161">
        <v>0</v>
      </c>
      <c r="AQ33" s="179">
        <f t="shared" si="7"/>
        <v>0</v>
      </c>
      <c r="AR33" s="180">
        <f t="shared" si="8"/>
        <v>0</v>
      </c>
      <c r="AS33" s="181">
        <f t="shared" si="9"/>
        <v>0</v>
      </c>
      <c r="AT33" s="182">
        <f t="shared" si="10"/>
        <v>0</v>
      </c>
      <c r="AU33" s="158"/>
      <c r="AV33" s="159"/>
      <c r="AW33" s="159"/>
      <c r="AX33" s="159"/>
      <c r="AY33" s="159"/>
      <c r="AZ33" s="159"/>
      <c r="BA33" s="159"/>
      <c r="BB33" s="160">
        <v>0</v>
      </c>
      <c r="BC33" s="160">
        <v>0</v>
      </c>
      <c r="BD33" s="160">
        <v>0</v>
      </c>
      <c r="BE33" s="160">
        <v>0</v>
      </c>
      <c r="BF33" s="161">
        <v>0</v>
      </c>
      <c r="BG33" s="179">
        <f t="shared" si="11"/>
        <v>0</v>
      </c>
      <c r="BH33" s="180">
        <f t="shared" si="12"/>
        <v>0</v>
      </c>
      <c r="BI33" s="181">
        <f t="shared" si="13"/>
        <v>0</v>
      </c>
      <c r="BJ33" s="182">
        <f t="shared" si="14"/>
        <v>0</v>
      </c>
      <c r="BK33" s="158"/>
      <c r="BL33" s="159"/>
      <c r="BM33" s="159"/>
      <c r="BN33" s="159"/>
      <c r="BO33" s="159"/>
      <c r="BP33" s="159"/>
      <c r="BQ33" s="159"/>
      <c r="BR33" s="160">
        <v>0</v>
      </c>
      <c r="BS33" s="160">
        <v>0</v>
      </c>
      <c r="BT33" s="160">
        <v>0</v>
      </c>
      <c r="BU33" s="160">
        <v>0</v>
      </c>
      <c r="BV33" s="161">
        <v>0</v>
      </c>
      <c r="BW33" s="179">
        <f t="shared" si="15"/>
        <v>0</v>
      </c>
      <c r="BX33" s="180">
        <f t="shared" si="16"/>
        <v>0</v>
      </c>
      <c r="BY33" s="181">
        <f t="shared" si="17"/>
        <v>0</v>
      </c>
      <c r="BZ33" s="182">
        <f t="shared" si="18"/>
        <v>0</v>
      </c>
      <c r="CA33" s="158"/>
      <c r="CB33" s="159"/>
      <c r="CC33" s="159"/>
      <c r="CD33" s="159"/>
      <c r="CE33" s="159"/>
      <c r="CF33" s="159"/>
      <c r="CG33" s="159"/>
      <c r="CH33" s="160">
        <v>0</v>
      </c>
      <c r="CI33" s="160">
        <v>0</v>
      </c>
      <c r="CJ33" s="160">
        <v>0</v>
      </c>
      <c r="CK33" s="160">
        <v>0</v>
      </c>
      <c r="CL33" s="161">
        <v>0</v>
      </c>
      <c r="CM33" s="179">
        <f t="shared" si="19"/>
        <v>0</v>
      </c>
      <c r="CN33" s="180">
        <f t="shared" si="20"/>
        <v>0</v>
      </c>
      <c r="CO33" s="181">
        <f t="shared" si="21"/>
        <v>0</v>
      </c>
      <c r="CP33" s="182">
        <f t="shared" si="22"/>
        <v>0</v>
      </c>
      <c r="CQ33" s="158"/>
      <c r="CR33" s="159"/>
      <c r="CS33" s="159"/>
      <c r="CT33" s="159"/>
      <c r="CU33" s="159"/>
      <c r="CV33" s="159"/>
      <c r="CW33" s="159"/>
      <c r="CX33" s="160">
        <v>0</v>
      </c>
      <c r="CY33" s="160">
        <v>0</v>
      </c>
      <c r="CZ33" s="160">
        <v>0</v>
      </c>
      <c r="DA33" s="160">
        <v>0</v>
      </c>
      <c r="DB33" s="161">
        <v>0</v>
      </c>
      <c r="DC33" s="179">
        <f t="shared" si="23"/>
        <v>0</v>
      </c>
      <c r="DD33" s="180">
        <f t="shared" si="24"/>
        <v>0</v>
      </c>
      <c r="DE33" s="181">
        <f t="shared" si="25"/>
        <v>0</v>
      </c>
      <c r="DF33" s="182">
        <f t="shared" si="26"/>
        <v>0</v>
      </c>
      <c r="DG33" s="158"/>
      <c r="DH33" s="159"/>
      <c r="DI33" s="159"/>
      <c r="DJ33" s="159"/>
      <c r="DK33" s="159"/>
      <c r="DL33" s="159"/>
      <c r="DM33" s="159"/>
      <c r="DN33" s="160">
        <v>0</v>
      </c>
      <c r="DO33" s="160">
        <v>0</v>
      </c>
      <c r="DP33" s="160">
        <v>0</v>
      </c>
      <c r="DQ33" s="160">
        <v>0</v>
      </c>
      <c r="DR33" s="161">
        <v>0</v>
      </c>
      <c r="DS33" s="179">
        <f t="shared" si="27"/>
        <v>0</v>
      </c>
      <c r="DT33" s="180">
        <f t="shared" si="28"/>
        <v>0</v>
      </c>
      <c r="DU33" s="181">
        <f t="shared" si="29"/>
        <v>0</v>
      </c>
      <c r="DV33" s="182">
        <f t="shared" si="30"/>
        <v>0</v>
      </c>
      <c r="DW33" s="158"/>
      <c r="DX33" s="159"/>
      <c r="DY33" s="159"/>
      <c r="DZ33" s="159"/>
      <c r="EA33" s="159"/>
      <c r="EB33" s="159"/>
      <c r="EC33" s="159"/>
      <c r="ED33" s="160">
        <v>0</v>
      </c>
      <c r="EE33" s="160">
        <v>0</v>
      </c>
      <c r="EF33" s="160">
        <v>0</v>
      </c>
      <c r="EG33" s="160">
        <v>0</v>
      </c>
      <c r="EH33" s="161">
        <v>0</v>
      </c>
      <c r="EI33" s="179">
        <f t="shared" si="31"/>
        <v>0</v>
      </c>
      <c r="EJ33" s="180">
        <f t="shared" si="32"/>
        <v>0</v>
      </c>
      <c r="EK33" s="181">
        <f t="shared" si="33"/>
        <v>0</v>
      </c>
      <c r="EL33" s="182">
        <f t="shared" si="34"/>
        <v>0</v>
      </c>
    </row>
    <row r="34" spans="1:142" ht="12.75" customHeight="1" thickTop="1" x14ac:dyDescent="0.2">
      <c r="A34" s="167"/>
      <c r="B34" s="168"/>
      <c r="C34" s="171"/>
      <c r="D34" s="172"/>
      <c r="E34" s="172"/>
      <c r="F34" s="173"/>
      <c r="G34" s="84"/>
      <c r="H34" s="85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6"/>
      <c r="J34" s="87"/>
      <c r="K34" s="177">
        <f t="shared" si="35"/>
        <v>0</v>
      </c>
      <c r="L34" s="178">
        <f t="shared" si="2"/>
        <v>0</v>
      </c>
      <c r="M34" s="178">
        <f t="shared" si="2"/>
        <v>0</v>
      </c>
      <c r="N34" s="178">
        <f t="shared" si="2"/>
        <v>0</v>
      </c>
      <c r="O34" s="162"/>
      <c r="P34" s="163"/>
      <c r="Q34" s="163"/>
      <c r="R34" s="163"/>
      <c r="S34" s="163"/>
      <c r="T34" s="163"/>
      <c r="U34" s="163"/>
      <c r="V34" s="164">
        <v>0</v>
      </c>
      <c r="W34" s="164">
        <v>0</v>
      </c>
      <c r="X34" s="164">
        <v>0</v>
      </c>
      <c r="Y34" s="164">
        <v>0</v>
      </c>
      <c r="Z34" s="165">
        <v>0</v>
      </c>
      <c r="AA34" s="179">
        <f t="shared" si="3"/>
        <v>0</v>
      </c>
      <c r="AB34" s="180">
        <f t="shared" si="4"/>
        <v>0</v>
      </c>
      <c r="AC34" s="181">
        <f t="shared" si="5"/>
        <v>0</v>
      </c>
      <c r="AD34" s="182">
        <f t="shared" si="6"/>
        <v>0</v>
      </c>
      <c r="AE34" s="162"/>
      <c r="AF34" s="163"/>
      <c r="AG34" s="163"/>
      <c r="AH34" s="163"/>
      <c r="AI34" s="163"/>
      <c r="AJ34" s="163"/>
      <c r="AK34" s="163"/>
      <c r="AL34" s="164">
        <v>0</v>
      </c>
      <c r="AM34" s="164">
        <v>0</v>
      </c>
      <c r="AN34" s="164">
        <v>0</v>
      </c>
      <c r="AO34" s="164">
        <v>0</v>
      </c>
      <c r="AP34" s="165">
        <v>0</v>
      </c>
      <c r="AQ34" s="179">
        <f t="shared" si="7"/>
        <v>0</v>
      </c>
      <c r="AR34" s="180">
        <f t="shared" si="8"/>
        <v>0</v>
      </c>
      <c r="AS34" s="181">
        <f t="shared" si="9"/>
        <v>0</v>
      </c>
      <c r="AT34" s="182">
        <f t="shared" si="10"/>
        <v>0</v>
      </c>
      <c r="AU34" s="162"/>
      <c r="AV34" s="163"/>
      <c r="AW34" s="163"/>
      <c r="AX34" s="163"/>
      <c r="AY34" s="163"/>
      <c r="AZ34" s="163"/>
      <c r="BA34" s="163"/>
      <c r="BB34" s="164">
        <v>0</v>
      </c>
      <c r="BC34" s="164">
        <v>0</v>
      </c>
      <c r="BD34" s="164">
        <v>0</v>
      </c>
      <c r="BE34" s="164">
        <v>0</v>
      </c>
      <c r="BF34" s="165">
        <v>0</v>
      </c>
      <c r="BG34" s="179">
        <f t="shared" si="11"/>
        <v>0</v>
      </c>
      <c r="BH34" s="180">
        <f t="shared" si="12"/>
        <v>0</v>
      </c>
      <c r="BI34" s="181">
        <f t="shared" si="13"/>
        <v>0</v>
      </c>
      <c r="BJ34" s="182">
        <f t="shared" si="14"/>
        <v>0</v>
      </c>
      <c r="BK34" s="162"/>
      <c r="BL34" s="163"/>
      <c r="BM34" s="163"/>
      <c r="BN34" s="163"/>
      <c r="BO34" s="163"/>
      <c r="BP34" s="163"/>
      <c r="BQ34" s="163"/>
      <c r="BR34" s="164">
        <v>0</v>
      </c>
      <c r="BS34" s="164">
        <v>0</v>
      </c>
      <c r="BT34" s="164">
        <v>0</v>
      </c>
      <c r="BU34" s="164">
        <v>0</v>
      </c>
      <c r="BV34" s="165">
        <v>0</v>
      </c>
      <c r="BW34" s="179">
        <f t="shared" si="15"/>
        <v>0</v>
      </c>
      <c r="BX34" s="180">
        <f t="shared" si="16"/>
        <v>0</v>
      </c>
      <c r="BY34" s="181">
        <f t="shared" si="17"/>
        <v>0</v>
      </c>
      <c r="BZ34" s="182">
        <f t="shared" si="18"/>
        <v>0</v>
      </c>
      <c r="CA34" s="162"/>
      <c r="CB34" s="163"/>
      <c r="CC34" s="163"/>
      <c r="CD34" s="163"/>
      <c r="CE34" s="163"/>
      <c r="CF34" s="163"/>
      <c r="CG34" s="163"/>
      <c r="CH34" s="164">
        <v>0</v>
      </c>
      <c r="CI34" s="164">
        <v>0</v>
      </c>
      <c r="CJ34" s="164">
        <v>0</v>
      </c>
      <c r="CK34" s="164">
        <v>0</v>
      </c>
      <c r="CL34" s="165">
        <v>0</v>
      </c>
      <c r="CM34" s="179">
        <f t="shared" si="19"/>
        <v>0</v>
      </c>
      <c r="CN34" s="180">
        <f t="shared" si="20"/>
        <v>0</v>
      </c>
      <c r="CO34" s="181">
        <f t="shared" si="21"/>
        <v>0</v>
      </c>
      <c r="CP34" s="182">
        <f t="shared" si="22"/>
        <v>0</v>
      </c>
      <c r="CQ34" s="162"/>
      <c r="CR34" s="163"/>
      <c r="CS34" s="163"/>
      <c r="CT34" s="163"/>
      <c r="CU34" s="163"/>
      <c r="CV34" s="163"/>
      <c r="CW34" s="163"/>
      <c r="CX34" s="164">
        <v>0</v>
      </c>
      <c r="CY34" s="164">
        <v>0</v>
      </c>
      <c r="CZ34" s="164">
        <v>0</v>
      </c>
      <c r="DA34" s="164">
        <v>0</v>
      </c>
      <c r="DB34" s="165">
        <v>0</v>
      </c>
      <c r="DC34" s="179">
        <f t="shared" si="23"/>
        <v>0</v>
      </c>
      <c r="DD34" s="180">
        <f t="shared" si="24"/>
        <v>0</v>
      </c>
      <c r="DE34" s="181">
        <f t="shared" si="25"/>
        <v>0</v>
      </c>
      <c r="DF34" s="182">
        <f t="shared" si="26"/>
        <v>0</v>
      </c>
      <c r="DG34" s="162"/>
      <c r="DH34" s="163"/>
      <c r="DI34" s="163"/>
      <c r="DJ34" s="163"/>
      <c r="DK34" s="163"/>
      <c r="DL34" s="163"/>
      <c r="DM34" s="163"/>
      <c r="DN34" s="164">
        <v>0</v>
      </c>
      <c r="DO34" s="164">
        <v>0</v>
      </c>
      <c r="DP34" s="164">
        <v>0</v>
      </c>
      <c r="DQ34" s="164">
        <v>0</v>
      </c>
      <c r="DR34" s="165">
        <v>0</v>
      </c>
      <c r="DS34" s="179">
        <f t="shared" si="27"/>
        <v>0</v>
      </c>
      <c r="DT34" s="180">
        <f t="shared" si="28"/>
        <v>0</v>
      </c>
      <c r="DU34" s="181">
        <f t="shared" si="29"/>
        <v>0</v>
      </c>
      <c r="DV34" s="182">
        <f t="shared" si="30"/>
        <v>0</v>
      </c>
      <c r="DW34" s="162"/>
      <c r="DX34" s="163"/>
      <c r="DY34" s="163"/>
      <c r="DZ34" s="163"/>
      <c r="EA34" s="163"/>
      <c r="EB34" s="163"/>
      <c r="EC34" s="163"/>
      <c r="ED34" s="164">
        <v>0</v>
      </c>
      <c r="EE34" s="164">
        <v>0</v>
      </c>
      <c r="EF34" s="164">
        <v>0</v>
      </c>
      <c r="EG34" s="164">
        <v>0</v>
      </c>
      <c r="EH34" s="165">
        <v>0</v>
      </c>
      <c r="EI34" s="179">
        <f t="shared" si="31"/>
        <v>0</v>
      </c>
      <c r="EJ34" s="180">
        <f t="shared" si="32"/>
        <v>0</v>
      </c>
      <c r="EK34" s="181">
        <f t="shared" si="33"/>
        <v>0</v>
      </c>
      <c r="EL34" s="182">
        <f t="shared" si="34"/>
        <v>0</v>
      </c>
    </row>
    <row r="35" spans="1:142" ht="12.75" customHeight="1" x14ac:dyDescent="0.2">
      <c r="A35" s="167"/>
      <c r="B35" s="171"/>
      <c r="C35" s="171"/>
      <c r="D35" s="172"/>
      <c r="E35" s="172"/>
      <c r="F35" s="173"/>
      <c r="G35" s="84"/>
      <c r="H35" s="85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86"/>
      <c r="J35" s="87"/>
      <c r="K35" s="177">
        <f t="shared" si="35"/>
        <v>0</v>
      </c>
      <c r="L35" s="178">
        <f t="shared" si="2"/>
        <v>0</v>
      </c>
      <c r="M35" s="178">
        <f t="shared" si="2"/>
        <v>0</v>
      </c>
      <c r="N35" s="178">
        <f t="shared" si="2"/>
        <v>0</v>
      </c>
      <c r="O35" s="162"/>
      <c r="P35" s="163"/>
      <c r="Q35" s="163"/>
      <c r="R35" s="163"/>
      <c r="S35" s="163"/>
      <c r="T35" s="163"/>
      <c r="U35" s="163"/>
      <c r="V35" s="164">
        <v>0</v>
      </c>
      <c r="W35" s="164">
        <v>0</v>
      </c>
      <c r="X35" s="164">
        <v>0</v>
      </c>
      <c r="Y35" s="164">
        <v>0</v>
      </c>
      <c r="Z35" s="165">
        <v>0</v>
      </c>
      <c r="AA35" s="179">
        <f t="shared" si="3"/>
        <v>0</v>
      </c>
      <c r="AB35" s="180">
        <f t="shared" si="4"/>
        <v>0</v>
      </c>
      <c r="AC35" s="181">
        <f t="shared" si="5"/>
        <v>0</v>
      </c>
      <c r="AD35" s="182">
        <f t="shared" si="6"/>
        <v>0</v>
      </c>
      <c r="AE35" s="162"/>
      <c r="AF35" s="163"/>
      <c r="AG35" s="163"/>
      <c r="AH35" s="163"/>
      <c r="AI35" s="163"/>
      <c r="AJ35" s="163"/>
      <c r="AK35" s="163"/>
      <c r="AL35" s="164">
        <v>0</v>
      </c>
      <c r="AM35" s="164">
        <v>0</v>
      </c>
      <c r="AN35" s="164">
        <v>0</v>
      </c>
      <c r="AO35" s="164">
        <v>0</v>
      </c>
      <c r="AP35" s="165">
        <v>0</v>
      </c>
      <c r="AQ35" s="179">
        <f t="shared" si="7"/>
        <v>0</v>
      </c>
      <c r="AR35" s="180">
        <f t="shared" si="8"/>
        <v>0</v>
      </c>
      <c r="AS35" s="181">
        <f t="shared" si="9"/>
        <v>0</v>
      </c>
      <c r="AT35" s="182">
        <f t="shared" si="10"/>
        <v>0</v>
      </c>
      <c r="AU35" s="162"/>
      <c r="AV35" s="163"/>
      <c r="AW35" s="163"/>
      <c r="AX35" s="163"/>
      <c r="AY35" s="163"/>
      <c r="AZ35" s="163"/>
      <c r="BA35" s="163"/>
      <c r="BB35" s="164">
        <v>0</v>
      </c>
      <c r="BC35" s="164">
        <v>0</v>
      </c>
      <c r="BD35" s="164">
        <v>0</v>
      </c>
      <c r="BE35" s="164">
        <v>0</v>
      </c>
      <c r="BF35" s="165">
        <v>0</v>
      </c>
      <c r="BG35" s="179">
        <f t="shared" si="11"/>
        <v>0</v>
      </c>
      <c r="BH35" s="180">
        <f t="shared" si="12"/>
        <v>0</v>
      </c>
      <c r="BI35" s="181">
        <f t="shared" si="13"/>
        <v>0</v>
      </c>
      <c r="BJ35" s="182">
        <f t="shared" si="14"/>
        <v>0</v>
      </c>
      <c r="BK35" s="162"/>
      <c r="BL35" s="163"/>
      <c r="BM35" s="163"/>
      <c r="BN35" s="163"/>
      <c r="BO35" s="163"/>
      <c r="BP35" s="163"/>
      <c r="BQ35" s="163"/>
      <c r="BR35" s="164">
        <v>0</v>
      </c>
      <c r="BS35" s="164">
        <v>0</v>
      </c>
      <c r="BT35" s="164">
        <v>0</v>
      </c>
      <c r="BU35" s="164">
        <v>0</v>
      </c>
      <c r="BV35" s="165">
        <v>0</v>
      </c>
      <c r="BW35" s="179">
        <f t="shared" si="15"/>
        <v>0</v>
      </c>
      <c r="BX35" s="180">
        <f t="shared" si="16"/>
        <v>0</v>
      </c>
      <c r="BY35" s="181">
        <f t="shared" si="17"/>
        <v>0</v>
      </c>
      <c r="BZ35" s="182">
        <f t="shared" si="18"/>
        <v>0</v>
      </c>
      <c r="CA35" s="162"/>
      <c r="CB35" s="163"/>
      <c r="CC35" s="163"/>
      <c r="CD35" s="163"/>
      <c r="CE35" s="163"/>
      <c r="CF35" s="163"/>
      <c r="CG35" s="163"/>
      <c r="CH35" s="164">
        <v>0</v>
      </c>
      <c r="CI35" s="164">
        <v>0</v>
      </c>
      <c r="CJ35" s="164">
        <v>0</v>
      </c>
      <c r="CK35" s="164">
        <v>0</v>
      </c>
      <c r="CL35" s="165">
        <v>0</v>
      </c>
      <c r="CM35" s="179">
        <f t="shared" si="19"/>
        <v>0</v>
      </c>
      <c r="CN35" s="180">
        <f t="shared" si="20"/>
        <v>0</v>
      </c>
      <c r="CO35" s="181">
        <f t="shared" si="21"/>
        <v>0</v>
      </c>
      <c r="CP35" s="182">
        <f t="shared" si="22"/>
        <v>0</v>
      </c>
      <c r="CQ35" s="162"/>
      <c r="CR35" s="163"/>
      <c r="CS35" s="163"/>
      <c r="CT35" s="163"/>
      <c r="CU35" s="163"/>
      <c r="CV35" s="163"/>
      <c r="CW35" s="163"/>
      <c r="CX35" s="164">
        <v>0</v>
      </c>
      <c r="CY35" s="164">
        <v>0</v>
      </c>
      <c r="CZ35" s="164">
        <v>0</v>
      </c>
      <c r="DA35" s="164">
        <v>0</v>
      </c>
      <c r="DB35" s="165">
        <v>0</v>
      </c>
      <c r="DC35" s="179">
        <f t="shared" si="23"/>
        <v>0</v>
      </c>
      <c r="DD35" s="180">
        <f t="shared" si="24"/>
        <v>0</v>
      </c>
      <c r="DE35" s="181">
        <f t="shared" si="25"/>
        <v>0</v>
      </c>
      <c r="DF35" s="182">
        <f t="shared" si="26"/>
        <v>0</v>
      </c>
      <c r="DG35" s="162"/>
      <c r="DH35" s="163"/>
      <c r="DI35" s="163"/>
      <c r="DJ35" s="163"/>
      <c r="DK35" s="163"/>
      <c r="DL35" s="163"/>
      <c r="DM35" s="163"/>
      <c r="DN35" s="164">
        <v>0</v>
      </c>
      <c r="DO35" s="164">
        <v>0</v>
      </c>
      <c r="DP35" s="164">
        <v>0</v>
      </c>
      <c r="DQ35" s="164">
        <v>0</v>
      </c>
      <c r="DR35" s="165">
        <v>0</v>
      </c>
      <c r="DS35" s="179">
        <f t="shared" si="27"/>
        <v>0</v>
      </c>
      <c r="DT35" s="180">
        <f t="shared" si="28"/>
        <v>0</v>
      </c>
      <c r="DU35" s="181">
        <f t="shared" si="29"/>
        <v>0</v>
      </c>
      <c r="DV35" s="182">
        <f t="shared" si="30"/>
        <v>0</v>
      </c>
      <c r="DW35" s="162"/>
      <c r="DX35" s="163"/>
      <c r="DY35" s="163"/>
      <c r="DZ35" s="163"/>
      <c r="EA35" s="163"/>
      <c r="EB35" s="163"/>
      <c r="EC35" s="163"/>
      <c r="ED35" s="164">
        <v>0</v>
      </c>
      <c r="EE35" s="164">
        <v>0</v>
      </c>
      <c r="EF35" s="164">
        <v>0</v>
      </c>
      <c r="EG35" s="164">
        <v>0</v>
      </c>
      <c r="EH35" s="165">
        <v>0</v>
      </c>
      <c r="EI35" s="179">
        <f t="shared" si="31"/>
        <v>0</v>
      </c>
      <c r="EJ35" s="180">
        <f t="shared" si="32"/>
        <v>0</v>
      </c>
      <c r="EK35" s="181">
        <f t="shared" si="33"/>
        <v>0</v>
      </c>
      <c r="EL35" s="182">
        <f t="shared" si="34"/>
        <v>0</v>
      </c>
    </row>
    <row r="36" spans="1:142" ht="12.75" customHeight="1" x14ac:dyDescent="0.2">
      <c r="A36" s="167"/>
      <c r="B36" s="171"/>
      <c r="C36" s="171"/>
      <c r="D36" s="172"/>
      <c r="E36" s="172"/>
      <c r="F36" s="173"/>
      <c r="G36" s="84"/>
      <c r="H36" s="85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6"/>
      <c r="J36" s="87"/>
      <c r="K36" s="177">
        <f t="shared" si="35"/>
        <v>0</v>
      </c>
      <c r="L36" s="178">
        <f t="shared" si="2"/>
        <v>0</v>
      </c>
      <c r="M36" s="178">
        <f t="shared" si="2"/>
        <v>0</v>
      </c>
      <c r="N36" s="178">
        <f t="shared" si="2"/>
        <v>0</v>
      </c>
      <c r="O36" s="162"/>
      <c r="P36" s="163"/>
      <c r="Q36" s="163"/>
      <c r="R36" s="163"/>
      <c r="S36" s="163"/>
      <c r="T36" s="163"/>
      <c r="U36" s="163"/>
      <c r="V36" s="164">
        <v>0</v>
      </c>
      <c r="W36" s="164">
        <v>0</v>
      </c>
      <c r="X36" s="164">
        <v>0</v>
      </c>
      <c r="Y36" s="164">
        <v>0</v>
      </c>
      <c r="Z36" s="165">
        <v>0</v>
      </c>
      <c r="AA36" s="179">
        <f t="shared" si="3"/>
        <v>0</v>
      </c>
      <c r="AB36" s="180">
        <f t="shared" si="4"/>
        <v>0</v>
      </c>
      <c r="AC36" s="181">
        <f t="shared" si="5"/>
        <v>0</v>
      </c>
      <c r="AD36" s="182">
        <f t="shared" si="6"/>
        <v>0</v>
      </c>
      <c r="AE36" s="162"/>
      <c r="AF36" s="163"/>
      <c r="AG36" s="163"/>
      <c r="AH36" s="163"/>
      <c r="AI36" s="163"/>
      <c r="AJ36" s="163"/>
      <c r="AK36" s="163"/>
      <c r="AL36" s="164">
        <v>0</v>
      </c>
      <c r="AM36" s="164">
        <v>0</v>
      </c>
      <c r="AN36" s="164">
        <v>0</v>
      </c>
      <c r="AO36" s="164">
        <v>0</v>
      </c>
      <c r="AP36" s="165">
        <v>0</v>
      </c>
      <c r="AQ36" s="179">
        <f t="shared" si="7"/>
        <v>0</v>
      </c>
      <c r="AR36" s="180">
        <f t="shared" si="8"/>
        <v>0</v>
      </c>
      <c r="AS36" s="181">
        <f t="shared" si="9"/>
        <v>0</v>
      </c>
      <c r="AT36" s="182">
        <f t="shared" si="10"/>
        <v>0</v>
      </c>
      <c r="AU36" s="162"/>
      <c r="AV36" s="163"/>
      <c r="AW36" s="163"/>
      <c r="AX36" s="163"/>
      <c r="AY36" s="163"/>
      <c r="AZ36" s="163"/>
      <c r="BA36" s="163"/>
      <c r="BB36" s="164">
        <v>0</v>
      </c>
      <c r="BC36" s="164">
        <v>0</v>
      </c>
      <c r="BD36" s="164">
        <v>0</v>
      </c>
      <c r="BE36" s="164">
        <v>0</v>
      </c>
      <c r="BF36" s="165">
        <v>0</v>
      </c>
      <c r="BG36" s="179">
        <f t="shared" si="11"/>
        <v>0</v>
      </c>
      <c r="BH36" s="180">
        <f t="shared" si="12"/>
        <v>0</v>
      </c>
      <c r="BI36" s="181">
        <f t="shared" si="13"/>
        <v>0</v>
      </c>
      <c r="BJ36" s="182">
        <f t="shared" si="14"/>
        <v>0</v>
      </c>
      <c r="BK36" s="162"/>
      <c r="BL36" s="163"/>
      <c r="BM36" s="163"/>
      <c r="BN36" s="163"/>
      <c r="BO36" s="163"/>
      <c r="BP36" s="163"/>
      <c r="BQ36" s="163"/>
      <c r="BR36" s="164">
        <v>0</v>
      </c>
      <c r="BS36" s="164">
        <v>0</v>
      </c>
      <c r="BT36" s="164">
        <v>0</v>
      </c>
      <c r="BU36" s="164">
        <v>0</v>
      </c>
      <c r="BV36" s="165">
        <v>0</v>
      </c>
      <c r="BW36" s="179">
        <f t="shared" si="15"/>
        <v>0</v>
      </c>
      <c r="BX36" s="180">
        <f t="shared" si="16"/>
        <v>0</v>
      </c>
      <c r="BY36" s="181">
        <f t="shared" si="17"/>
        <v>0</v>
      </c>
      <c r="BZ36" s="182">
        <f t="shared" si="18"/>
        <v>0</v>
      </c>
      <c r="CA36" s="162"/>
      <c r="CB36" s="163"/>
      <c r="CC36" s="163"/>
      <c r="CD36" s="163"/>
      <c r="CE36" s="163"/>
      <c r="CF36" s="163"/>
      <c r="CG36" s="163"/>
      <c r="CH36" s="164">
        <v>0</v>
      </c>
      <c r="CI36" s="164">
        <v>0</v>
      </c>
      <c r="CJ36" s="164">
        <v>0</v>
      </c>
      <c r="CK36" s="164">
        <v>0</v>
      </c>
      <c r="CL36" s="165">
        <v>0</v>
      </c>
      <c r="CM36" s="179">
        <f t="shared" si="19"/>
        <v>0</v>
      </c>
      <c r="CN36" s="180">
        <f t="shared" si="20"/>
        <v>0</v>
      </c>
      <c r="CO36" s="181">
        <f t="shared" si="21"/>
        <v>0</v>
      </c>
      <c r="CP36" s="182">
        <f t="shared" si="22"/>
        <v>0</v>
      </c>
      <c r="CQ36" s="162"/>
      <c r="CR36" s="163"/>
      <c r="CS36" s="163"/>
      <c r="CT36" s="163"/>
      <c r="CU36" s="163"/>
      <c r="CV36" s="163"/>
      <c r="CW36" s="163"/>
      <c r="CX36" s="164">
        <v>0</v>
      </c>
      <c r="CY36" s="164">
        <v>0</v>
      </c>
      <c r="CZ36" s="164">
        <v>0</v>
      </c>
      <c r="DA36" s="164">
        <v>0</v>
      </c>
      <c r="DB36" s="165">
        <v>0</v>
      </c>
      <c r="DC36" s="179">
        <f t="shared" si="23"/>
        <v>0</v>
      </c>
      <c r="DD36" s="180">
        <f t="shared" si="24"/>
        <v>0</v>
      </c>
      <c r="DE36" s="181">
        <f t="shared" si="25"/>
        <v>0</v>
      </c>
      <c r="DF36" s="182">
        <f t="shared" si="26"/>
        <v>0</v>
      </c>
      <c r="DG36" s="162"/>
      <c r="DH36" s="163"/>
      <c r="DI36" s="163"/>
      <c r="DJ36" s="163"/>
      <c r="DK36" s="163"/>
      <c r="DL36" s="163"/>
      <c r="DM36" s="163"/>
      <c r="DN36" s="164">
        <v>0</v>
      </c>
      <c r="DO36" s="164">
        <v>0</v>
      </c>
      <c r="DP36" s="164">
        <v>0</v>
      </c>
      <c r="DQ36" s="164">
        <v>0</v>
      </c>
      <c r="DR36" s="165">
        <v>0</v>
      </c>
      <c r="DS36" s="179">
        <f t="shared" si="27"/>
        <v>0</v>
      </c>
      <c r="DT36" s="180">
        <f t="shared" si="28"/>
        <v>0</v>
      </c>
      <c r="DU36" s="181">
        <f t="shared" si="29"/>
        <v>0</v>
      </c>
      <c r="DV36" s="182">
        <f t="shared" si="30"/>
        <v>0</v>
      </c>
      <c r="DW36" s="162"/>
      <c r="DX36" s="163"/>
      <c r="DY36" s="163"/>
      <c r="DZ36" s="163"/>
      <c r="EA36" s="163"/>
      <c r="EB36" s="163"/>
      <c r="EC36" s="163"/>
      <c r="ED36" s="164">
        <v>0</v>
      </c>
      <c r="EE36" s="164">
        <v>0</v>
      </c>
      <c r="EF36" s="164">
        <v>0</v>
      </c>
      <c r="EG36" s="164">
        <v>0</v>
      </c>
      <c r="EH36" s="165">
        <v>0</v>
      </c>
      <c r="EI36" s="179">
        <f t="shared" si="31"/>
        <v>0</v>
      </c>
      <c r="EJ36" s="180">
        <f t="shared" si="32"/>
        <v>0</v>
      </c>
      <c r="EK36" s="181">
        <f t="shared" si="33"/>
        <v>0</v>
      </c>
      <c r="EL36" s="182">
        <f t="shared" si="34"/>
        <v>0</v>
      </c>
    </row>
    <row r="37" spans="1:142" ht="12.75" customHeight="1" x14ac:dyDescent="0.2">
      <c r="A37" s="167"/>
      <c r="B37" s="168"/>
      <c r="C37" s="168"/>
      <c r="D37" s="169"/>
      <c r="E37" s="169"/>
      <c r="F37" s="170"/>
      <c r="G37" s="28"/>
      <c r="H37" s="29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0"/>
      <c r="J37" s="31"/>
      <c r="K37" s="177">
        <f t="shared" si="35"/>
        <v>0</v>
      </c>
      <c r="L37" s="178">
        <f t="shared" si="2"/>
        <v>0</v>
      </c>
      <c r="M37" s="178">
        <f t="shared" si="2"/>
        <v>0</v>
      </c>
      <c r="N37" s="178">
        <f t="shared" si="2"/>
        <v>0</v>
      </c>
      <c r="O37" s="158"/>
      <c r="P37" s="159"/>
      <c r="Q37" s="159"/>
      <c r="R37" s="159"/>
      <c r="S37" s="159"/>
      <c r="T37" s="159"/>
      <c r="U37" s="159"/>
      <c r="V37" s="160">
        <v>0</v>
      </c>
      <c r="W37" s="160">
        <v>0</v>
      </c>
      <c r="X37" s="160">
        <v>0</v>
      </c>
      <c r="Y37" s="160">
        <v>0</v>
      </c>
      <c r="Z37" s="161">
        <v>0</v>
      </c>
      <c r="AA37" s="179">
        <f t="shared" si="3"/>
        <v>0</v>
      </c>
      <c r="AB37" s="180">
        <f t="shared" si="4"/>
        <v>0</v>
      </c>
      <c r="AC37" s="181">
        <f t="shared" si="5"/>
        <v>0</v>
      </c>
      <c r="AD37" s="182">
        <f t="shared" si="6"/>
        <v>0</v>
      </c>
      <c r="AE37" s="158"/>
      <c r="AF37" s="159"/>
      <c r="AG37" s="159"/>
      <c r="AH37" s="159"/>
      <c r="AI37" s="159"/>
      <c r="AJ37" s="159"/>
      <c r="AK37" s="159"/>
      <c r="AL37" s="160">
        <v>0</v>
      </c>
      <c r="AM37" s="160">
        <v>0</v>
      </c>
      <c r="AN37" s="160">
        <v>0</v>
      </c>
      <c r="AO37" s="160">
        <v>0</v>
      </c>
      <c r="AP37" s="161">
        <v>0</v>
      </c>
      <c r="AQ37" s="179">
        <f t="shared" si="7"/>
        <v>0</v>
      </c>
      <c r="AR37" s="180">
        <f t="shared" si="8"/>
        <v>0</v>
      </c>
      <c r="AS37" s="181">
        <f t="shared" si="9"/>
        <v>0</v>
      </c>
      <c r="AT37" s="182">
        <f t="shared" si="10"/>
        <v>0</v>
      </c>
      <c r="AU37" s="158"/>
      <c r="AV37" s="159"/>
      <c r="AW37" s="159"/>
      <c r="AX37" s="159"/>
      <c r="AY37" s="159"/>
      <c r="AZ37" s="159"/>
      <c r="BA37" s="159"/>
      <c r="BB37" s="160">
        <v>0</v>
      </c>
      <c r="BC37" s="160">
        <v>0</v>
      </c>
      <c r="BD37" s="160">
        <v>0</v>
      </c>
      <c r="BE37" s="160">
        <v>0</v>
      </c>
      <c r="BF37" s="161">
        <v>0</v>
      </c>
      <c r="BG37" s="179">
        <f t="shared" si="11"/>
        <v>0</v>
      </c>
      <c r="BH37" s="180">
        <f t="shared" si="12"/>
        <v>0</v>
      </c>
      <c r="BI37" s="181">
        <f t="shared" si="13"/>
        <v>0</v>
      </c>
      <c r="BJ37" s="182">
        <f t="shared" si="14"/>
        <v>0</v>
      </c>
      <c r="BK37" s="158"/>
      <c r="BL37" s="159"/>
      <c r="BM37" s="159"/>
      <c r="BN37" s="159"/>
      <c r="BO37" s="159"/>
      <c r="BP37" s="159"/>
      <c r="BQ37" s="159"/>
      <c r="BR37" s="160">
        <v>0</v>
      </c>
      <c r="BS37" s="160">
        <v>0</v>
      </c>
      <c r="BT37" s="160">
        <v>0</v>
      </c>
      <c r="BU37" s="160">
        <v>0</v>
      </c>
      <c r="BV37" s="161">
        <v>0</v>
      </c>
      <c r="BW37" s="179">
        <f t="shared" si="15"/>
        <v>0</v>
      </c>
      <c r="BX37" s="180">
        <f t="shared" si="16"/>
        <v>0</v>
      </c>
      <c r="BY37" s="181">
        <f t="shared" si="17"/>
        <v>0</v>
      </c>
      <c r="BZ37" s="182">
        <f t="shared" si="18"/>
        <v>0</v>
      </c>
      <c r="CA37" s="158"/>
      <c r="CB37" s="159"/>
      <c r="CC37" s="159"/>
      <c r="CD37" s="159"/>
      <c r="CE37" s="159"/>
      <c r="CF37" s="159"/>
      <c r="CG37" s="159"/>
      <c r="CH37" s="160">
        <v>0</v>
      </c>
      <c r="CI37" s="160">
        <v>0</v>
      </c>
      <c r="CJ37" s="160">
        <v>0</v>
      </c>
      <c r="CK37" s="160">
        <v>0</v>
      </c>
      <c r="CL37" s="161">
        <v>0</v>
      </c>
      <c r="CM37" s="179">
        <f t="shared" si="19"/>
        <v>0</v>
      </c>
      <c r="CN37" s="180">
        <f t="shared" si="20"/>
        <v>0</v>
      </c>
      <c r="CO37" s="181">
        <f t="shared" si="21"/>
        <v>0</v>
      </c>
      <c r="CP37" s="182">
        <f t="shared" si="22"/>
        <v>0</v>
      </c>
      <c r="CQ37" s="158"/>
      <c r="CR37" s="159"/>
      <c r="CS37" s="159"/>
      <c r="CT37" s="159"/>
      <c r="CU37" s="159"/>
      <c r="CV37" s="159"/>
      <c r="CW37" s="159"/>
      <c r="CX37" s="160">
        <v>0</v>
      </c>
      <c r="CY37" s="160">
        <v>0</v>
      </c>
      <c r="CZ37" s="160">
        <v>0</v>
      </c>
      <c r="DA37" s="160">
        <v>0</v>
      </c>
      <c r="DB37" s="161">
        <v>0</v>
      </c>
      <c r="DC37" s="179">
        <f t="shared" si="23"/>
        <v>0</v>
      </c>
      <c r="DD37" s="180">
        <f t="shared" si="24"/>
        <v>0</v>
      </c>
      <c r="DE37" s="181">
        <f t="shared" si="25"/>
        <v>0</v>
      </c>
      <c r="DF37" s="182">
        <f t="shared" si="26"/>
        <v>0</v>
      </c>
      <c r="DG37" s="158"/>
      <c r="DH37" s="159"/>
      <c r="DI37" s="159"/>
      <c r="DJ37" s="159"/>
      <c r="DK37" s="159"/>
      <c r="DL37" s="159"/>
      <c r="DM37" s="159"/>
      <c r="DN37" s="160">
        <v>0</v>
      </c>
      <c r="DO37" s="160">
        <v>0</v>
      </c>
      <c r="DP37" s="160">
        <v>0</v>
      </c>
      <c r="DQ37" s="160">
        <v>0</v>
      </c>
      <c r="DR37" s="161">
        <v>0</v>
      </c>
      <c r="DS37" s="179">
        <f t="shared" si="27"/>
        <v>0</v>
      </c>
      <c r="DT37" s="180">
        <f t="shared" si="28"/>
        <v>0</v>
      </c>
      <c r="DU37" s="181">
        <f t="shared" si="29"/>
        <v>0</v>
      </c>
      <c r="DV37" s="182">
        <f t="shared" si="30"/>
        <v>0</v>
      </c>
      <c r="DW37" s="158"/>
      <c r="DX37" s="159"/>
      <c r="DY37" s="159"/>
      <c r="DZ37" s="159"/>
      <c r="EA37" s="159"/>
      <c r="EB37" s="159"/>
      <c r="EC37" s="159"/>
      <c r="ED37" s="160">
        <v>0</v>
      </c>
      <c r="EE37" s="160">
        <v>0</v>
      </c>
      <c r="EF37" s="160">
        <v>0</v>
      </c>
      <c r="EG37" s="160">
        <v>0</v>
      </c>
      <c r="EH37" s="161">
        <v>0</v>
      </c>
      <c r="EI37" s="179">
        <f t="shared" si="31"/>
        <v>0</v>
      </c>
      <c r="EJ37" s="180">
        <f t="shared" si="32"/>
        <v>0</v>
      </c>
      <c r="EK37" s="181">
        <f t="shared" si="33"/>
        <v>0</v>
      </c>
      <c r="EL37" s="182">
        <f t="shared" si="34"/>
        <v>0</v>
      </c>
    </row>
    <row r="38" spans="1:142" ht="12.75" customHeight="1" x14ac:dyDescent="0.2">
      <c r="A38" s="167"/>
      <c r="B38" s="168"/>
      <c r="C38" s="168"/>
      <c r="D38" s="169"/>
      <c r="E38" s="169"/>
      <c r="F38" s="170"/>
      <c r="G38" s="28"/>
      <c r="H38" s="29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0"/>
      <c r="J38" s="31"/>
      <c r="K38" s="177">
        <f t="shared" si="35"/>
        <v>0</v>
      </c>
      <c r="L38" s="178">
        <f t="shared" si="2"/>
        <v>0</v>
      </c>
      <c r="M38" s="178">
        <f t="shared" si="2"/>
        <v>0</v>
      </c>
      <c r="N38" s="178">
        <f t="shared" si="2"/>
        <v>0</v>
      </c>
      <c r="O38" s="158"/>
      <c r="P38" s="159"/>
      <c r="Q38" s="159"/>
      <c r="R38" s="159"/>
      <c r="S38" s="159"/>
      <c r="T38" s="159"/>
      <c r="U38" s="159"/>
      <c r="V38" s="160">
        <v>0</v>
      </c>
      <c r="W38" s="160">
        <v>0</v>
      </c>
      <c r="X38" s="160">
        <v>0</v>
      </c>
      <c r="Y38" s="160">
        <v>0</v>
      </c>
      <c r="Z38" s="161">
        <v>0</v>
      </c>
      <c r="AA38" s="179">
        <f t="shared" si="3"/>
        <v>0</v>
      </c>
      <c r="AB38" s="180">
        <f t="shared" si="4"/>
        <v>0</v>
      </c>
      <c r="AC38" s="181">
        <f t="shared" si="5"/>
        <v>0</v>
      </c>
      <c r="AD38" s="182">
        <f t="shared" si="6"/>
        <v>0</v>
      </c>
      <c r="AE38" s="158"/>
      <c r="AF38" s="159"/>
      <c r="AG38" s="159"/>
      <c r="AH38" s="159"/>
      <c r="AI38" s="159"/>
      <c r="AJ38" s="159"/>
      <c r="AK38" s="159"/>
      <c r="AL38" s="160">
        <v>0</v>
      </c>
      <c r="AM38" s="160">
        <v>0</v>
      </c>
      <c r="AN38" s="160">
        <v>0</v>
      </c>
      <c r="AO38" s="160">
        <v>0</v>
      </c>
      <c r="AP38" s="161">
        <v>0</v>
      </c>
      <c r="AQ38" s="179">
        <f t="shared" si="7"/>
        <v>0</v>
      </c>
      <c r="AR38" s="180">
        <f t="shared" si="8"/>
        <v>0</v>
      </c>
      <c r="AS38" s="181">
        <f t="shared" si="9"/>
        <v>0</v>
      </c>
      <c r="AT38" s="182">
        <f t="shared" si="10"/>
        <v>0</v>
      </c>
      <c r="AU38" s="158"/>
      <c r="AV38" s="159"/>
      <c r="AW38" s="159"/>
      <c r="AX38" s="159"/>
      <c r="AY38" s="159"/>
      <c r="AZ38" s="159"/>
      <c r="BA38" s="159"/>
      <c r="BB38" s="160">
        <v>0</v>
      </c>
      <c r="BC38" s="160">
        <v>0</v>
      </c>
      <c r="BD38" s="160">
        <v>0</v>
      </c>
      <c r="BE38" s="160">
        <v>0</v>
      </c>
      <c r="BF38" s="161">
        <v>0</v>
      </c>
      <c r="BG38" s="179">
        <f t="shared" si="11"/>
        <v>0</v>
      </c>
      <c r="BH38" s="180">
        <f t="shared" si="12"/>
        <v>0</v>
      </c>
      <c r="BI38" s="181">
        <f t="shared" si="13"/>
        <v>0</v>
      </c>
      <c r="BJ38" s="182">
        <f t="shared" si="14"/>
        <v>0</v>
      </c>
      <c r="BK38" s="158"/>
      <c r="BL38" s="159"/>
      <c r="BM38" s="159"/>
      <c r="BN38" s="159"/>
      <c r="BO38" s="159"/>
      <c r="BP38" s="159"/>
      <c r="BQ38" s="159"/>
      <c r="BR38" s="160">
        <v>0</v>
      </c>
      <c r="BS38" s="160">
        <v>0</v>
      </c>
      <c r="BT38" s="160">
        <v>0</v>
      </c>
      <c r="BU38" s="160">
        <v>0</v>
      </c>
      <c r="BV38" s="161">
        <v>0</v>
      </c>
      <c r="BW38" s="179">
        <f t="shared" si="15"/>
        <v>0</v>
      </c>
      <c r="BX38" s="180">
        <f t="shared" si="16"/>
        <v>0</v>
      </c>
      <c r="BY38" s="181">
        <f t="shared" si="17"/>
        <v>0</v>
      </c>
      <c r="BZ38" s="182">
        <f t="shared" si="18"/>
        <v>0</v>
      </c>
      <c r="CA38" s="158"/>
      <c r="CB38" s="159"/>
      <c r="CC38" s="159"/>
      <c r="CD38" s="159"/>
      <c r="CE38" s="159"/>
      <c r="CF38" s="159"/>
      <c r="CG38" s="159"/>
      <c r="CH38" s="160">
        <v>0</v>
      </c>
      <c r="CI38" s="160">
        <v>0</v>
      </c>
      <c r="CJ38" s="160">
        <v>0</v>
      </c>
      <c r="CK38" s="160">
        <v>0</v>
      </c>
      <c r="CL38" s="161">
        <v>0</v>
      </c>
      <c r="CM38" s="179">
        <f t="shared" si="19"/>
        <v>0</v>
      </c>
      <c r="CN38" s="180">
        <f t="shared" si="20"/>
        <v>0</v>
      </c>
      <c r="CO38" s="181">
        <f t="shared" si="21"/>
        <v>0</v>
      </c>
      <c r="CP38" s="182">
        <f t="shared" si="22"/>
        <v>0</v>
      </c>
      <c r="CQ38" s="158"/>
      <c r="CR38" s="159"/>
      <c r="CS38" s="159"/>
      <c r="CT38" s="159"/>
      <c r="CU38" s="159"/>
      <c r="CV38" s="159"/>
      <c r="CW38" s="159"/>
      <c r="CX38" s="160">
        <v>0</v>
      </c>
      <c r="CY38" s="160">
        <v>0</v>
      </c>
      <c r="CZ38" s="160">
        <v>0</v>
      </c>
      <c r="DA38" s="160">
        <v>0</v>
      </c>
      <c r="DB38" s="161">
        <v>0</v>
      </c>
      <c r="DC38" s="179">
        <f t="shared" si="23"/>
        <v>0</v>
      </c>
      <c r="DD38" s="180">
        <f t="shared" si="24"/>
        <v>0</v>
      </c>
      <c r="DE38" s="181">
        <f t="shared" si="25"/>
        <v>0</v>
      </c>
      <c r="DF38" s="182">
        <f t="shared" si="26"/>
        <v>0</v>
      </c>
      <c r="DG38" s="158"/>
      <c r="DH38" s="159"/>
      <c r="DI38" s="159"/>
      <c r="DJ38" s="159"/>
      <c r="DK38" s="159"/>
      <c r="DL38" s="159"/>
      <c r="DM38" s="159"/>
      <c r="DN38" s="160">
        <v>0</v>
      </c>
      <c r="DO38" s="160">
        <v>0</v>
      </c>
      <c r="DP38" s="160">
        <v>0</v>
      </c>
      <c r="DQ38" s="160">
        <v>0</v>
      </c>
      <c r="DR38" s="161">
        <v>0</v>
      </c>
      <c r="DS38" s="179">
        <f t="shared" si="27"/>
        <v>0</v>
      </c>
      <c r="DT38" s="180">
        <f t="shared" si="28"/>
        <v>0</v>
      </c>
      <c r="DU38" s="181">
        <f t="shared" si="29"/>
        <v>0</v>
      </c>
      <c r="DV38" s="182">
        <f t="shared" si="30"/>
        <v>0</v>
      </c>
      <c r="DW38" s="158"/>
      <c r="DX38" s="159"/>
      <c r="DY38" s="159"/>
      <c r="DZ38" s="159"/>
      <c r="EA38" s="159"/>
      <c r="EB38" s="159"/>
      <c r="EC38" s="159"/>
      <c r="ED38" s="160">
        <v>0</v>
      </c>
      <c r="EE38" s="160">
        <v>0</v>
      </c>
      <c r="EF38" s="160">
        <v>0</v>
      </c>
      <c r="EG38" s="160">
        <v>0</v>
      </c>
      <c r="EH38" s="161">
        <v>0</v>
      </c>
      <c r="EI38" s="179">
        <f t="shared" si="31"/>
        <v>0</v>
      </c>
      <c r="EJ38" s="180">
        <f t="shared" si="32"/>
        <v>0</v>
      </c>
      <c r="EK38" s="181">
        <f t="shared" si="33"/>
        <v>0</v>
      </c>
      <c r="EL38" s="182">
        <f t="shared" si="34"/>
        <v>0</v>
      </c>
    </row>
    <row r="39" spans="1:142" ht="12.75" customHeight="1" x14ac:dyDescent="0.2">
      <c r="A39" s="167"/>
      <c r="B39" s="168"/>
      <c r="C39" s="168"/>
      <c r="D39" s="169"/>
      <c r="E39" s="169"/>
      <c r="F39" s="170"/>
      <c r="G39" s="28"/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/>
      <c r="J39" s="31"/>
      <c r="K39" s="177">
        <f t="shared" si="35"/>
        <v>0</v>
      </c>
      <c r="L39" s="178">
        <f t="shared" si="2"/>
        <v>0</v>
      </c>
      <c r="M39" s="178">
        <f t="shared" si="2"/>
        <v>0</v>
      </c>
      <c r="N39" s="178">
        <f t="shared" si="2"/>
        <v>0</v>
      </c>
      <c r="O39" s="158"/>
      <c r="P39" s="159"/>
      <c r="Q39" s="159"/>
      <c r="R39" s="159"/>
      <c r="S39" s="159"/>
      <c r="T39" s="159"/>
      <c r="U39" s="159"/>
      <c r="V39" s="160">
        <v>0</v>
      </c>
      <c r="W39" s="160">
        <v>0</v>
      </c>
      <c r="X39" s="160">
        <v>0</v>
      </c>
      <c r="Y39" s="160">
        <v>0</v>
      </c>
      <c r="Z39" s="161">
        <v>0</v>
      </c>
      <c r="AA39" s="179">
        <f t="shared" si="3"/>
        <v>0</v>
      </c>
      <c r="AB39" s="180">
        <f t="shared" si="4"/>
        <v>0</v>
      </c>
      <c r="AC39" s="181">
        <f t="shared" si="5"/>
        <v>0</v>
      </c>
      <c r="AD39" s="182">
        <f t="shared" si="6"/>
        <v>0</v>
      </c>
      <c r="AE39" s="158"/>
      <c r="AF39" s="159"/>
      <c r="AG39" s="159"/>
      <c r="AH39" s="159"/>
      <c r="AI39" s="159"/>
      <c r="AJ39" s="159"/>
      <c r="AK39" s="159"/>
      <c r="AL39" s="160">
        <v>0</v>
      </c>
      <c r="AM39" s="160">
        <v>0</v>
      </c>
      <c r="AN39" s="160">
        <v>0</v>
      </c>
      <c r="AO39" s="160">
        <v>0</v>
      </c>
      <c r="AP39" s="161">
        <v>0</v>
      </c>
      <c r="AQ39" s="179">
        <f t="shared" si="7"/>
        <v>0</v>
      </c>
      <c r="AR39" s="180">
        <f t="shared" si="8"/>
        <v>0</v>
      </c>
      <c r="AS39" s="181">
        <f t="shared" si="9"/>
        <v>0</v>
      </c>
      <c r="AT39" s="182">
        <f t="shared" si="10"/>
        <v>0</v>
      </c>
      <c r="AU39" s="158"/>
      <c r="AV39" s="159"/>
      <c r="AW39" s="159"/>
      <c r="AX39" s="159"/>
      <c r="AY39" s="159"/>
      <c r="AZ39" s="159"/>
      <c r="BA39" s="159"/>
      <c r="BB39" s="160">
        <v>0</v>
      </c>
      <c r="BC39" s="160">
        <v>0</v>
      </c>
      <c r="BD39" s="160">
        <v>0</v>
      </c>
      <c r="BE39" s="160">
        <v>0</v>
      </c>
      <c r="BF39" s="161">
        <v>0</v>
      </c>
      <c r="BG39" s="179">
        <f t="shared" si="11"/>
        <v>0</v>
      </c>
      <c r="BH39" s="180">
        <f t="shared" si="12"/>
        <v>0</v>
      </c>
      <c r="BI39" s="181">
        <f t="shared" si="13"/>
        <v>0</v>
      </c>
      <c r="BJ39" s="182">
        <f t="shared" si="14"/>
        <v>0</v>
      </c>
      <c r="BK39" s="158"/>
      <c r="BL39" s="159"/>
      <c r="BM39" s="159"/>
      <c r="BN39" s="159"/>
      <c r="BO39" s="159"/>
      <c r="BP39" s="159"/>
      <c r="BQ39" s="159"/>
      <c r="BR39" s="160">
        <v>0</v>
      </c>
      <c r="BS39" s="160">
        <v>0</v>
      </c>
      <c r="BT39" s="160">
        <v>0</v>
      </c>
      <c r="BU39" s="160">
        <v>0</v>
      </c>
      <c r="BV39" s="161">
        <v>0</v>
      </c>
      <c r="BW39" s="179">
        <f t="shared" si="15"/>
        <v>0</v>
      </c>
      <c r="BX39" s="180">
        <f t="shared" si="16"/>
        <v>0</v>
      </c>
      <c r="BY39" s="181">
        <f t="shared" si="17"/>
        <v>0</v>
      </c>
      <c r="BZ39" s="182">
        <f t="shared" si="18"/>
        <v>0</v>
      </c>
      <c r="CA39" s="158"/>
      <c r="CB39" s="159"/>
      <c r="CC39" s="159"/>
      <c r="CD39" s="159"/>
      <c r="CE39" s="159"/>
      <c r="CF39" s="159"/>
      <c r="CG39" s="159"/>
      <c r="CH39" s="160">
        <v>0</v>
      </c>
      <c r="CI39" s="160">
        <v>0</v>
      </c>
      <c r="CJ39" s="160">
        <v>0</v>
      </c>
      <c r="CK39" s="160">
        <v>0</v>
      </c>
      <c r="CL39" s="161">
        <v>0</v>
      </c>
      <c r="CM39" s="179">
        <f t="shared" si="19"/>
        <v>0</v>
      </c>
      <c r="CN39" s="180">
        <f t="shared" si="20"/>
        <v>0</v>
      </c>
      <c r="CO39" s="181">
        <f t="shared" si="21"/>
        <v>0</v>
      </c>
      <c r="CP39" s="182">
        <f t="shared" si="22"/>
        <v>0</v>
      </c>
      <c r="CQ39" s="158"/>
      <c r="CR39" s="159"/>
      <c r="CS39" s="159"/>
      <c r="CT39" s="159"/>
      <c r="CU39" s="159"/>
      <c r="CV39" s="159"/>
      <c r="CW39" s="159"/>
      <c r="CX39" s="160">
        <v>0</v>
      </c>
      <c r="CY39" s="160">
        <v>0</v>
      </c>
      <c r="CZ39" s="160">
        <v>0</v>
      </c>
      <c r="DA39" s="160">
        <v>0</v>
      </c>
      <c r="DB39" s="161">
        <v>0</v>
      </c>
      <c r="DC39" s="179">
        <f t="shared" si="23"/>
        <v>0</v>
      </c>
      <c r="DD39" s="180">
        <f t="shared" si="24"/>
        <v>0</v>
      </c>
      <c r="DE39" s="181">
        <f t="shared" si="25"/>
        <v>0</v>
      </c>
      <c r="DF39" s="182">
        <f t="shared" si="26"/>
        <v>0</v>
      </c>
      <c r="DG39" s="158"/>
      <c r="DH39" s="159"/>
      <c r="DI39" s="159"/>
      <c r="DJ39" s="159"/>
      <c r="DK39" s="159"/>
      <c r="DL39" s="159"/>
      <c r="DM39" s="159"/>
      <c r="DN39" s="160">
        <v>0</v>
      </c>
      <c r="DO39" s="160">
        <v>0</v>
      </c>
      <c r="DP39" s="160">
        <v>0</v>
      </c>
      <c r="DQ39" s="160">
        <v>0</v>
      </c>
      <c r="DR39" s="161">
        <v>0</v>
      </c>
      <c r="DS39" s="179">
        <f t="shared" si="27"/>
        <v>0</v>
      </c>
      <c r="DT39" s="180">
        <f t="shared" si="28"/>
        <v>0</v>
      </c>
      <c r="DU39" s="181">
        <f t="shared" si="29"/>
        <v>0</v>
      </c>
      <c r="DV39" s="182">
        <f t="shared" si="30"/>
        <v>0</v>
      </c>
      <c r="DW39" s="158"/>
      <c r="DX39" s="159"/>
      <c r="DY39" s="159"/>
      <c r="DZ39" s="159"/>
      <c r="EA39" s="159"/>
      <c r="EB39" s="159"/>
      <c r="EC39" s="159"/>
      <c r="ED39" s="160">
        <v>0</v>
      </c>
      <c r="EE39" s="160">
        <v>0</v>
      </c>
      <c r="EF39" s="160">
        <v>0</v>
      </c>
      <c r="EG39" s="160">
        <v>0</v>
      </c>
      <c r="EH39" s="161">
        <v>0</v>
      </c>
      <c r="EI39" s="179">
        <f t="shared" si="31"/>
        <v>0</v>
      </c>
      <c r="EJ39" s="180">
        <f t="shared" si="32"/>
        <v>0</v>
      </c>
      <c r="EK39" s="181">
        <f t="shared" si="33"/>
        <v>0</v>
      </c>
      <c r="EL39" s="182">
        <f t="shared" si="34"/>
        <v>0</v>
      </c>
    </row>
    <row r="40" spans="1:142" ht="12.75" customHeight="1" x14ac:dyDescent="0.2">
      <c r="A40" s="167"/>
      <c r="B40" s="168"/>
      <c r="C40" s="168"/>
      <c r="D40" s="169"/>
      <c r="E40" s="169"/>
      <c r="F40" s="170"/>
      <c r="G40" s="28"/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/>
      <c r="J40" s="31"/>
      <c r="K40" s="177">
        <f t="shared" si="35"/>
        <v>0</v>
      </c>
      <c r="L40" s="178">
        <f t="shared" si="2"/>
        <v>0</v>
      </c>
      <c r="M40" s="178">
        <f t="shared" si="2"/>
        <v>0</v>
      </c>
      <c r="N40" s="178">
        <f t="shared" si="2"/>
        <v>0</v>
      </c>
      <c r="O40" s="158"/>
      <c r="P40" s="159"/>
      <c r="Q40" s="159"/>
      <c r="R40" s="159"/>
      <c r="S40" s="159"/>
      <c r="T40" s="159"/>
      <c r="U40" s="159"/>
      <c r="V40" s="160">
        <v>0</v>
      </c>
      <c r="W40" s="160">
        <v>0</v>
      </c>
      <c r="X40" s="160">
        <v>0</v>
      </c>
      <c r="Y40" s="160">
        <v>0</v>
      </c>
      <c r="Z40" s="161">
        <v>0</v>
      </c>
      <c r="AA40" s="179">
        <f t="shared" si="3"/>
        <v>0</v>
      </c>
      <c r="AB40" s="180">
        <f t="shared" si="4"/>
        <v>0</v>
      </c>
      <c r="AC40" s="181">
        <f t="shared" si="5"/>
        <v>0</v>
      </c>
      <c r="AD40" s="182">
        <f t="shared" si="6"/>
        <v>0</v>
      </c>
      <c r="AE40" s="158"/>
      <c r="AF40" s="159"/>
      <c r="AG40" s="159"/>
      <c r="AH40" s="159"/>
      <c r="AI40" s="159"/>
      <c r="AJ40" s="159"/>
      <c r="AK40" s="159"/>
      <c r="AL40" s="160">
        <v>0</v>
      </c>
      <c r="AM40" s="160">
        <v>0</v>
      </c>
      <c r="AN40" s="160">
        <v>0</v>
      </c>
      <c r="AO40" s="160">
        <v>0</v>
      </c>
      <c r="AP40" s="161">
        <v>0</v>
      </c>
      <c r="AQ40" s="179">
        <f t="shared" si="7"/>
        <v>0</v>
      </c>
      <c r="AR40" s="180">
        <f t="shared" si="8"/>
        <v>0</v>
      </c>
      <c r="AS40" s="181">
        <f t="shared" si="9"/>
        <v>0</v>
      </c>
      <c r="AT40" s="182">
        <f t="shared" si="10"/>
        <v>0</v>
      </c>
      <c r="AU40" s="158"/>
      <c r="AV40" s="159"/>
      <c r="AW40" s="159"/>
      <c r="AX40" s="159"/>
      <c r="AY40" s="159"/>
      <c r="AZ40" s="159"/>
      <c r="BA40" s="159"/>
      <c r="BB40" s="160">
        <v>0</v>
      </c>
      <c r="BC40" s="160">
        <v>0</v>
      </c>
      <c r="BD40" s="160">
        <v>0</v>
      </c>
      <c r="BE40" s="160">
        <v>0</v>
      </c>
      <c r="BF40" s="161">
        <v>0</v>
      </c>
      <c r="BG40" s="179">
        <f t="shared" si="11"/>
        <v>0</v>
      </c>
      <c r="BH40" s="180">
        <f t="shared" si="12"/>
        <v>0</v>
      </c>
      <c r="BI40" s="181">
        <f t="shared" si="13"/>
        <v>0</v>
      </c>
      <c r="BJ40" s="182">
        <f t="shared" si="14"/>
        <v>0</v>
      </c>
      <c r="BK40" s="158"/>
      <c r="BL40" s="159"/>
      <c r="BM40" s="159"/>
      <c r="BN40" s="159"/>
      <c r="BO40" s="159"/>
      <c r="BP40" s="159"/>
      <c r="BQ40" s="159"/>
      <c r="BR40" s="160">
        <v>0</v>
      </c>
      <c r="BS40" s="160">
        <v>0</v>
      </c>
      <c r="BT40" s="160">
        <v>0</v>
      </c>
      <c r="BU40" s="160">
        <v>0</v>
      </c>
      <c r="BV40" s="161">
        <v>0</v>
      </c>
      <c r="BW40" s="179">
        <f t="shared" si="15"/>
        <v>0</v>
      </c>
      <c r="BX40" s="180">
        <f t="shared" si="16"/>
        <v>0</v>
      </c>
      <c r="BY40" s="181">
        <f t="shared" si="17"/>
        <v>0</v>
      </c>
      <c r="BZ40" s="182">
        <f t="shared" si="18"/>
        <v>0</v>
      </c>
      <c r="CA40" s="158"/>
      <c r="CB40" s="159"/>
      <c r="CC40" s="159"/>
      <c r="CD40" s="159"/>
      <c r="CE40" s="159"/>
      <c r="CF40" s="159"/>
      <c r="CG40" s="159"/>
      <c r="CH40" s="160">
        <v>0</v>
      </c>
      <c r="CI40" s="160">
        <v>0</v>
      </c>
      <c r="CJ40" s="160">
        <v>0</v>
      </c>
      <c r="CK40" s="160">
        <v>0</v>
      </c>
      <c r="CL40" s="161">
        <v>0</v>
      </c>
      <c r="CM40" s="179">
        <f t="shared" si="19"/>
        <v>0</v>
      </c>
      <c r="CN40" s="180">
        <f t="shared" si="20"/>
        <v>0</v>
      </c>
      <c r="CO40" s="181">
        <f t="shared" si="21"/>
        <v>0</v>
      </c>
      <c r="CP40" s="182">
        <f t="shared" si="22"/>
        <v>0</v>
      </c>
      <c r="CQ40" s="158"/>
      <c r="CR40" s="159"/>
      <c r="CS40" s="159"/>
      <c r="CT40" s="159"/>
      <c r="CU40" s="159"/>
      <c r="CV40" s="159"/>
      <c r="CW40" s="159"/>
      <c r="CX40" s="160">
        <v>0</v>
      </c>
      <c r="CY40" s="160">
        <v>0</v>
      </c>
      <c r="CZ40" s="160">
        <v>0</v>
      </c>
      <c r="DA40" s="160">
        <v>0</v>
      </c>
      <c r="DB40" s="161">
        <v>0</v>
      </c>
      <c r="DC40" s="179">
        <f t="shared" si="23"/>
        <v>0</v>
      </c>
      <c r="DD40" s="180">
        <f t="shared" si="24"/>
        <v>0</v>
      </c>
      <c r="DE40" s="181">
        <f t="shared" si="25"/>
        <v>0</v>
      </c>
      <c r="DF40" s="182">
        <f t="shared" si="26"/>
        <v>0</v>
      </c>
      <c r="DG40" s="158"/>
      <c r="DH40" s="159"/>
      <c r="DI40" s="159"/>
      <c r="DJ40" s="159"/>
      <c r="DK40" s="159"/>
      <c r="DL40" s="159"/>
      <c r="DM40" s="159"/>
      <c r="DN40" s="160">
        <v>0</v>
      </c>
      <c r="DO40" s="160">
        <v>0</v>
      </c>
      <c r="DP40" s="160">
        <v>0</v>
      </c>
      <c r="DQ40" s="160">
        <v>0</v>
      </c>
      <c r="DR40" s="161">
        <v>0</v>
      </c>
      <c r="DS40" s="179">
        <f t="shared" si="27"/>
        <v>0</v>
      </c>
      <c r="DT40" s="180">
        <f t="shared" si="28"/>
        <v>0</v>
      </c>
      <c r="DU40" s="181">
        <f t="shared" si="29"/>
        <v>0</v>
      </c>
      <c r="DV40" s="182">
        <f t="shared" si="30"/>
        <v>0</v>
      </c>
      <c r="DW40" s="158"/>
      <c r="DX40" s="159"/>
      <c r="DY40" s="159"/>
      <c r="DZ40" s="159"/>
      <c r="EA40" s="159"/>
      <c r="EB40" s="159"/>
      <c r="EC40" s="159"/>
      <c r="ED40" s="160">
        <v>0</v>
      </c>
      <c r="EE40" s="160">
        <v>0</v>
      </c>
      <c r="EF40" s="160">
        <v>0</v>
      </c>
      <c r="EG40" s="160">
        <v>0</v>
      </c>
      <c r="EH40" s="161">
        <v>0</v>
      </c>
      <c r="EI40" s="179">
        <f t="shared" si="31"/>
        <v>0</v>
      </c>
      <c r="EJ40" s="180">
        <f t="shared" si="32"/>
        <v>0</v>
      </c>
      <c r="EK40" s="181">
        <f t="shared" si="33"/>
        <v>0</v>
      </c>
      <c r="EL40" s="182">
        <f t="shared" si="34"/>
        <v>0</v>
      </c>
    </row>
    <row r="41" spans="1:142" ht="12.75" customHeight="1" x14ac:dyDescent="0.2">
      <c r="A41" s="167"/>
      <c r="B41" s="168"/>
      <c r="C41" s="168"/>
      <c r="D41" s="169"/>
      <c r="E41" s="169"/>
      <c r="F41" s="170"/>
      <c r="G41" s="28"/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/>
      <c r="J41" s="31"/>
      <c r="K41" s="177">
        <f t="shared" si="35"/>
        <v>0</v>
      </c>
      <c r="L41" s="178">
        <f t="shared" si="2"/>
        <v>0</v>
      </c>
      <c r="M41" s="178">
        <f t="shared" si="2"/>
        <v>0</v>
      </c>
      <c r="N41" s="178">
        <f t="shared" si="2"/>
        <v>0</v>
      </c>
      <c r="O41" s="158"/>
      <c r="P41" s="159"/>
      <c r="Q41" s="159"/>
      <c r="R41" s="159"/>
      <c r="S41" s="159"/>
      <c r="T41" s="159"/>
      <c r="U41" s="159"/>
      <c r="V41" s="160">
        <v>0</v>
      </c>
      <c r="W41" s="160">
        <v>0</v>
      </c>
      <c r="X41" s="160">
        <v>0</v>
      </c>
      <c r="Y41" s="160">
        <v>0</v>
      </c>
      <c r="Z41" s="161">
        <v>0</v>
      </c>
      <c r="AA41" s="179">
        <f t="shared" si="3"/>
        <v>0</v>
      </c>
      <c r="AB41" s="180">
        <f t="shared" si="4"/>
        <v>0</v>
      </c>
      <c r="AC41" s="181">
        <f t="shared" si="5"/>
        <v>0</v>
      </c>
      <c r="AD41" s="182">
        <f t="shared" si="6"/>
        <v>0</v>
      </c>
      <c r="AE41" s="158"/>
      <c r="AF41" s="159"/>
      <c r="AG41" s="159"/>
      <c r="AH41" s="159"/>
      <c r="AI41" s="159"/>
      <c r="AJ41" s="159"/>
      <c r="AK41" s="159"/>
      <c r="AL41" s="160">
        <v>0</v>
      </c>
      <c r="AM41" s="160">
        <v>0</v>
      </c>
      <c r="AN41" s="160">
        <v>0</v>
      </c>
      <c r="AO41" s="160">
        <v>0</v>
      </c>
      <c r="AP41" s="161">
        <v>0</v>
      </c>
      <c r="AQ41" s="179">
        <f t="shared" si="7"/>
        <v>0</v>
      </c>
      <c r="AR41" s="180">
        <f t="shared" si="8"/>
        <v>0</v>
      </c>
      <c r="AS41" s="181">
        <f t="shared" si="9"/>
        <v>0</v>
      </c>
      <c r="AT41" s="182">
        <f t="shared" si="10"/>
        <v>0</v>
      </c>
      <c r="AU41" s="158"/>
      <c r="AV41" s="159"/>
      <c r="AW41" s="159"/>
      <c r="AX41" s="159"/>
      <c r="AY41" s="159"/>
      <c r="AZ41" s="159"/>
      <c r="BA41" s="159"/>
      <c r="BB41" s="160">
        <v>0</v>
      </c>
      <c r="BC41" s="160">
        <v>0</v>
      </c>
      <c r="BD41" s="160">
        <v>0</v>
      </c>
      <c r="BE41" s="160">
        <v>0</v>
      </c>
      <c r="BF41" s="161">
        <v>0</v>
      </c>
      <c r="BG41" s="179">
        <f t="shared" si="11"/>
        <v>0</v>
      </c>
      <c r="BH41" s="180">
        <f t="shared" si="12"/>
        <v>0</v>
      </c>
      <c r="BI41" s="181">
        <f t="shared" si="13"/>
        <v>0</v>
      </c>
      <c r="BJ41" s="182">
        <f t="shared" si="14"/>
        <v>0</v>
      </c>
      <c r="BK41" s="158"/>
      <c r="BL41" s="159"/>
      <c r="BM41" s="159"/>
      <c r="BN41" s="159"/>
      <c r="BO41" s="159"/>
      <c r="BP41" s="159"/>
      <c r="BQ41" s="159"/>
      <c r="BR41" s="160">
        <v>0</v>
      </c>
      <c r="BS41" s="160">
        <v>0</v>
      </c>
      <c r="BT41" s="160">
        <v>0</v>
      </c>
      <c r="BU41" s="160">
        <v>0</v>
      </c>
      <c r="BV41" s="161">
        <v>0</v>
      </c>
      <c r="BW41" s="179">
        <f t="shared" si="15"/>
        <v>0</v>
      </c>
      <c r="BX41" s="180">
        <f t="shared" si="16"/>
        <v>0</v>
      </c>
      <c r="BY41" s="181">
        <f t="shared" si="17"/>
        <v>0</v>
      </c>
      <c r="BZ41" s="182">
        <f t="shared" si="18"/>
        <v>0</v>
      </c>
      <c r="CA41" s="158"/>
      <c r="CB41" s="159"/>
      <c r="CC41" s="159"/>
      <c r="CD41" s="159"/>
      <c r="CE41" s="159"/>
      <c r="CF41" s="159"/>
      <c r="CG41" s="159"/>
      <c r="CH41" s="160">
        <v>0</v>
      </c>
      <c r="CI41" s="160">
        <v>0</v>
      </c>
      <c r="CJ41" s="160">
        <v>0</v>
      </c>
      <c r="CK41" s="160">
        <v>0</v>
      </c>
      <c r="CL41" s="161">
        <v>0</v>
      </c>
      <c r="CM41" s="179">
        <f t="shared" si="19"/>
        <v>0</v>
      </c>
      <c r="CN41" s="180">
        <f t="shared" si="20"/>
        <v>0</v>
      </c>
      <c r="CO41" s="181">
        <f t="shared" si="21"/>
        <v>0</v>
      </c>
      <c r="CP41" s="182">
        <f t="shared" si="22"/>
        <v>0</v>
      </c>
      <c r="CQ41" s="158"/>
      <c r="CR41" s="159"/>
      <c r="CS41" s="159"/>
      <c r="CT41" s="159"/>
      <c r="CU41" s="159"/>
      <c r="CV41" s="159"/>
      <c r="CW41" s="159"/>
      <c r="CX41" s="160">
        <v>0</v>
      </c>
      <c r="CY41" s="160">
        <v>0</v>
      </c>
      <c r="CZ41" s="160">
        <v>0</v>
      </c>
      <c r="DA41" s="160">
        <v>0</v>
      </c>
      <c r="DB41" s="161">
        <v>0</v>
      </c>
      <c r="DC41" s="179">
        <f t="shared" si="23"/>
        <v>0</v>
      </c>
      <c r="DD41" s="180">
        <f t="shared" si="24"/>
        <v>0</v>
      </c>
      <c r="DE41" s="181">
        <f t="shared" si="25"/>
        <v>0</v>
      </c>
      <c r="DF41" s="182">
        <f t="shared" si="26"/>
        <v>0</v>
      </c>
      <c r="DG41" s="158"/>
      <c r="DH41" s="159"/>
      <c r="DI41" s="159"/>
      <c r="DJ41" s="159"/>
      <c r="DK41" s="159"/>
      <c r="DL41" s="159"/>
      <c r="DM41" s="159"/>
      <c r="DN41" s="160">
        <v>0</v>
      </c>
      <c r="DO41" s="160">
        <v>0</v>
      </c>
      <c r="DP41" s="160">
        <v>0</v>
      </c>
      <c r="DQ41" s="160">
        <v>0</v>
      </c>
      <c r="DR41" s="161">
        <v>0</v>
      </c>
      <c r="DS41" s="179">
        <f t="shared" si="27"/>
        <v>0</v>
      </c>
      <c r="DT41" s="180">
        <f t="shared" si="28"/>
        <v>0</v>
      </c>
      <c r="DU41" s="181">
        <f t="shared" si="29"/>
        <v>0</v>
      </c>
      <c r="DV41" s="182">
        <f t="shared" si="30"/>
        <v>0</v>
      </c>
      <c r="DW41" s="158"/>
      <c r="DX41" s="159"/>
      <c r="DY41" s="159"/>
      <c r="DZ41" s="159"/>
      <c r="EA41" s="159"/>
      <c r="EB41" s="159"/>
      <c r="EC41" s="159"/>
      <c r="ED41" s="160">
        <v>0</v>
      </c>
      <c r="EE41" s="160">
        <v>0</v>
      </c>
      <c r="EF41" s="160">
        <v>0</v>
      </c>
      <c r="EG41" s="160">
        <v>0</v>
      </c>
      <c r="EH41" s="161">
        <v>0</v>
      </c>
      <c r="EI41" s="179">
        <f t="shared" si="31"/>
        <v>0</v>
      </c>
      <c r="EJ41" s="180">
        <f t="shared" si="32"/>
        <v>0</v>
      </c>
      <c r="EK41" s="181">
        <f t="shared" si="33"/>
        <v>0</v>
      </c>
      <c r="EL41" s="182">
        <f t="shared" si="34"/>
        <v>0</v>
      </c>
    </row>
    <row r="42" spans="1:142" ht="12.75" customHeight="1" x14ac:dyDescent="0.2">
      <c r="A42" s="167"/>
      <c r="B42" s="168"/>
      <c r="C42" s="168"/>
      <c r="D42" s="169"/>
      <c r="E42" s="169"/>
      <c r="F42" s="169"/>
      <c r="G42" s="29"/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/>
      <c r="J42" s="31"/>
      <c r="K42" s="177">
        <f t="shared" si="35"/>
        <v>0</v>
      </c>
      <c r="L42" s="178">
        <f t="shared" si="2"/>
        <v>0</v>
      </c>
      <c r="M42" s="178">
        <f t="shared" si="2"/>
        <v>0</v>
      </c>
      <c r="N42" s="178">
        <f t="shared" si="2"/>
        <v>0</v>
      </c>
      <c r="O42" s="158"/>
      <c r="P42" s="159"/>
      <c r="Q42" s="159"/>
      <c r="R42" s="159"/>
      <c r="S42" s="159"/>
      <c r="T42" s="159"/>
      <c r="U42" s="159"/>
      <c r="V42" s="160">
        <v>0</v>
      </c>
      <c r="W42" s="160">
        <v>0</v>
      </c>
      <c r="X42" s="160">
        <v>0</v>
      </c>
      <c r="Y42" s="160">
        <v>0</v>
      </c>
      <c r="Z42" s="161">
        <v>0</v>
      </c>
      <c r="AA42" s="179">
        <f t="shared" si="3"/>
        <v>0</v>
      </c>
      <c r="AB42" s="180">
        <f t="shared" si="4"/>
        <v>0</v>
      </c>
      <c r="AC42" s="181">
        <f t="shared" si="5"/>
        <v>0</v>
      </c>
      <c r="AD42" s="182">
        <f t="shared" si="6"/>
        <v>0</v>
      </c>
      <c r="AE42" s="158"/>
      <c r="AF42" s="159"/>
      <c r="AG42" s="159"/>
      <c r="AH42" s="159"/>
      <c r="AI42" s="159"/>
      <c r="AJ42" s="159"/>
      <c r="AK42" s="159"/>
      <c r="AL42" s="160">
        <v>0</v>
      </c>
      <c r="AM42" s="160">
        <v>0</v>
      </c>
      <c r="AN42" s="160">
        <v>0</v>
      </c>
      <c r="AO42" s="160">
        <v>0</v>
      </c>
      <c r="AP42" s="161">
        <v>0</v>
      </c>
      <c r="AQ42" s="179">
        <f t="shared" si="7"/>
        <v>0</v>
      </c>
      <c r="AR42" s="180">
        <f t="shared" si="8"/>
        <v>0</v>
      </c>
      <c r="AS42" s="181">
        <f t="shared" si="9"/>
        <v>0</v>
      </c>
      <c r="AT42" s="182">
        <f t="shared" si="10"/>
        <v>0</v>
      </c>
      <c r="AU42" s="158"/>
      <c r="AV42" s="159"/>
      <c r="AW42" s="159"/>
      <c r="AX42" s="159"/>
      <c r="AY42" s="159"/>
      <c r="AZ42" s="159"/>
      <c r="BA42" s="159"/>
      <c r="BB42" s="160">
        <v>0</v>
      </c>
      <c r="BC42" s="160">
        <v>0</v>
      </c>
      <c r="BD42" s="160">
        <v>0</v>
      </c>
      <c r="BE42" s="160">
        <v>0</v>
      </c>
      <c r="BF42" s="161">
        <v>0</v>
      </c>
      <c r="BG42" s="179">
        <f t="shared" si="11"/>
        <v>0</v>
      </c>
      <c r="BH42" s="180">
        <f t="shared" si="12"/>
        <v>0</v>
      </c>
      <c r="BI42" s="181">
        <f t="shared" si="13"/>
        <v>0</v>
      </c>
      <c r="BJ42" s="182">
        <f t="shared" si="14"/>
        <v>0</v>
      </c>
      <c r="BK42" s="158"/>
      <c r="BL42" s="159"/>
      <c r="BM42" s="159"/>
      <c r="BN42" s="159"/>
      <c r="BO42" s="159"/>
      <c r="BP42" s="159"/>
      <c r="BQ42" s="159"/>
      <c r="BR42" s="160">
        <v>0</v>
      </c>
      <c r="BS42" s="160">
        <v>0</v>
      </c>
      <c r="BT42" s="160">
        <v>0</v>
      </c>
      <c r="BU42" s="160">
        <v>0</v>
      </c>
      <c r="BV42" s="161">
        <v>0</v>
      </c>
      <c r="BW42" s="179">
        <f t="shared" si="15"/>
        <v>0</v>
      </c>
      <c r="BX42" s="180">
        <f t="shared" si="16"/>
        <v>0</v>
      </c>
      <c r="BY42" s="181">
        <f t="shared" si="17"/>
        <v>0</v>
      </c>
      <c r="BZ42" s="182">
        <f t="shared" si="18"/>
        <v>0</v>
      </c>
      <c r="CA42" s="158"/>
      <c r="CB42" s="159"/>
      <c r="CC42" s="159"/>
      <c r="CD42" s="159"/>
      <c r="CE42" s="159"/>
      <c r="CF42" s="159"/>
      <c r="CG42" s="159"/>
      <c r="CH42" s="160">
        <v>0</v>
      </c>
      <c r="CI42" s="160">
        <v>0</v>
      </c>
      <c r="CJ42" s="160">
        <v>0</v>
      </c>
      <c r="CK42" s="160">
        <v>0</v>
      </c>
      <c r="CL42" s="161">
        <v>0</v>
      </c>
      <c r="CM42" s="179">
        <f t="shared" si="19"/>
        <v>0</v>
      </c>
      <c r="CN42" s="180">
        <f t="shared" si="20"/>
        <v>0</v>
      </c>
      <c r="CO42" s="181">
        <f t="shared" si="21"/>
        <v>0</v>
      </c>
      <c r="CP42" s="182">
        <f t="shared" si="22"/>
        <v>0</v>
      </c>
      <c r="CQ42" s="158"/>
      <c r="CR42" s="159"/>
      <c r="CS42" s="159"/>
      <c r="CT42" s="159"/>
      <c r="CU42" s="159"/>
      <c r="CV42" s="159"/>
      <c r="CW42" s="159"/>
      <c r="CX42" s="160">
        <v>0</v>
      </c>
      <c r="CY42" s="160">
        <v>0</v>
      </c>
      <c r="CZ42" s="160">
        <v>0</v>
      </c>
      <c r="DA42" s="160">
        <v>0</v>
      </c>
      <c r="DB42" s="161">
        <v>0</v>
      </c>
      <c r="DC42" s="179">
        <f t="shared" si="23"/>
        <v>0</v>
      </c>
      <c r="DD42" s="180">
        <f t="shared" si="24"/>
        <v>0</v>
      </c>
      <c r="DE42" s="181">
        <f t="shared" si="25"/>
        <v>0</v>
      </c>
      <c r="DF42" s="182">
        <f t="shared" si="26"/>
        <v>0</v>
      </c>
      <c r="DG42" s="158"/>
      <c r="DH42" s="159"/>
      <c r="DI42" s="159"/>
      <c r="DJ42" s="159"/>
      <c r="DK42" s="159"/>
      <c r="DL42" s="159"/>
      <c r="DM42" s="159"/>
      <c r="DN42" s="160">
        <v>0</v>
      </c>
      <c r="DO42" s="160">
        <v>0</v>
      </c>
      <c r="DP42" s="160">
        <v>0</v>
      </c>
      <c r="DQ42" s="160">
        <v>0</v>
      </c>
      <c r="DR42" s="161">
        <v>0</v>
      </c>
      <c r="DS42" s="179">
        <f t="shared" si="27"/>
        <v>0</v>
      </c>
      <c r="DT42" s="180">
        <f t="shared" si="28"/>
        <v>0</v>
      </c>
      <c r="DU42" s="181">
        <f t="shared" si="29"/>
        <v>0</v>
      </c>
      <c r="DV42" s="182">
        <f t="shared" si="30"/>
        <v>0</v>
      </c>
      <c r="DW42" s="158"/>
      <c r="DX42" s="159"/>
      <c r="DY42" s="159"/>
      <c r="DZ42" s="159"/>
      <c r="EA42" s="159"/>
      <c r="EB42" s="159"/>
      <c r="EC42" s="159"/>
      <c r="ED42" s="160">
        <v>0</v>
      </c>
      <c r="EE42" s="160">
        <v>0</v>
      </c>
      <c r="EF42" s="160">
        <v>0</v>
      </c>
      <c r="EG42" s="160">
        <v>0</v>
      </c>
      <c r="EH42" s="161">
        <v>0</v>
      </c>
      <c r="EI42" s="179">
        <f t="shared" si="31"/>
        <v>0</v>
      </c>
      <c r="EJ42" s="180">
        <f t="shared" si="32"/>
        <v>0</v>
      </c>
      <c r="EK42" s="181">
        <f t="shared" si="33"/>
        <v>0</v>
      </c>
      <c r="EL42" s="182">
        <f t="shared" si="34"/>
        <v>0</v>
      </c>
    </row>
    <row r="43" spans="1:142" ht="12.75" customHeight="1" x14ac:dyDescent="0.2">
      <c r="A43" s="167"/>
      <c r="B43" s="168"/>
      <c r="C43" s="168"/>
      <c r="D43" s="169"/>
      <c r="E43" s="169"/>
      <c r="F43" s="169"/>
      <c r="G43" s="29"/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/>
      <c r="J43" s="31"/>
      <c r="K43" s="177">
        <f t="shared" si="35"/>
        <v>0</v>
      </c>
      <c r="L43" s="178">
        <f t="shared" si="2"/>
        <v>0</v>
      </c>
      <c r="M43" s="178">
        <f t="shared" si="2"/>
        <v>0</v>
      </c>
      <c r="N43" s="178">
        <f t="shared" si="2"/>
        <v>0</v>
      </c>
      <c r="O43" s="158"/>
      <c r="P43" s="159"/>
      <c r="Q43" s="159"/>
      <c r="R43" s="159"/>
      <c r="S43" s="159"/>
      <c r="T43" s="159"/>
      <c r="U43" s="159"/>
      <c r="V43" s="160">
        <v>0</v>
      </c>
      <c r="W43" s="160">
        <v>0</v>
      </c>
      <c r="X43" s="160">
        <v>0</v>
      </c>
      <c r="Y43" s="160">
        <v>0</v>
      </c>
      <c r="Z43" s="161">
        <v>0</v>
      </c>
      <c r="AA43" s="179">
        <f t="shared" si="3"/>
        <v>0</v>
      </c>
      <c r="AB43" s="180">
        <f t="shared" si="4"/>
        <v>0</v>
      </c>
      <c r="AC43" s="181">
        <f t="shared" si="5"/>
        <v>0</v>
      </c>
      <c r="AD43" s="182">
        <f t="shared" si="6"/>
        <v>0</v>
      </c>
      <c r="AE43" s="158"/>
      <c r="AF43" s="159"/>
      <c r="AG43" s="159"/>
      <c r="AH43" s="159"/>
      <c r="AI43" s="159"/>
      <c r="AJ43" s="159"/>
      <c r="AK43" s="159"/>
      <c r="AL43" s="160">
        <v>0</v>
      </c>
      <c r="AM43" s="160">
        <v>0</v>
      </c>
      <c r="AN43" s="160">
        <v>0</v>
      </c>
      <c r="AO43" s="160">
        <v>0</v>
      </c>
      <c r="AP43" s="161">
        <v>0</v>
      </c>
      <c r="AQ43" s="179">
        <f t="shared" si="7"/>
        <v>0</v>
      </c>
      <c r="AR43" s="180">
        <f t="shared" si="8"/>
        <v>0</v>
      </c>
      <c r="AS43" s="181">
        <f t="shared" si="9"/>
        <v>0</v>
      </c>
      <c r="AT43" s="182">
        <f t="shared" si="10"/>
        <v>0</v>
      </c>
      <c r="AU43" s="158"/>
      <c r="AV43" s="159"/>
      <c r="AW43" s="159"/>
      <c r="AX43" s="159"/>
      <c r="AY43" s="159"/>
      <c r="AZ43" s="159"/>
      <c r="BA43" s="159"/>
      <c r="BB43" s="160">
        <v>0</v>
      </c>
      <c r="BC43" s="160">
        <v>0</v>
      </c>
      <c r="BD43" s="160">
        <v>0</v>
      </c>
      <c r="BE43" s="160">
        <v>0</v>
      </c>
      <c r="BF43" s="161">
        <v>0</v>
      </c>
      <c r="BG43" s="179">
        <f t="shared" si="11"/>
        <v>0</v>
      </c>
      <c r="BH43" s="180">
        <f t="shared" si="12"/>
        <v>0</v>
      </c>
      <c r="BI43" s="181">
        <f t="shared" si="13"/>
        <v>0</v>
      </c>
      <c r="BJ43" s="182">
        <f t="shared" si="14"/>
        <v>0</v>
      </c>
      <c r="BK43" s="158"/>
      <c r="BL43" s="159"/>
      <c r="BM43" s="159"/>
      <c r="BN43" s="159"/>
      <c r="BO43" s="159"/>
      <c r="BP43" s="159"/>
      <c r="BQ43" s="159"/>
      <c r="BR43" s="160">
        <v>0</v>
      </c>
      <c r="BS43" s="160">
        <v>0</v>
      </c>
      <c r="BT43" s="160">
        <v>0</v>
      </c>
      <c r="BU43" s="160">
        <v>0</v>
      </c>
      <c r="BV43" s="161">
        <v>0</v>
      </c>
      <c r="BW43" s="179">
        <f t="shared" si="15"/>
        <v>0</v>
      </c>
      <c r="BX43" s="180">
        <f t="shared" si="16"/>
        <v>0</v>
      </c>
      <c r="BY43" s="181">
        <f t="shared" si="17"/>
        <v>0</v>
      </c>
      <c r="BZ43" s="182">
        <f t="shared" si="18"/>
        <v>0</v>
      </c>
      <c r="CA43" s="158"/>
      <c r="CB43" s="159"/>
      <c r="CC43" s="159"/>
      <c r="CD43" s="159"/>
      <c r="CE43" s="159"/>
      <c r="CF43" s="159"/>
      <c r="CG43" s="159"/>
      <c r="CH43" s="160">
        <v>0</v>
      </c>
      <c r="CI43" s="160">
        <v>0</v>
      </c>
      <c r="CJ43" s="160">
        <v>0</v>
      </c>
      <c r="CK43" s="160">
        <v>0</v>
      </c>
      <c r="CL43" s="161">
        <v>0</v>
      </c>
      <c r="CM43" s="179">
        <f t="shared" si="19"/>
        <v>0</v>
      </c>
      <c r="CN43" s="180">
        <f t="shared" si="20"/>
        <v>0</v>
      </c>
      <c r="CO43" s="181">
        <f t="shared" si="21"/>
        <v>0</v>
      </c>
      <c r="CP43" s="182">
        <f t="shared" si="22"/>
        <v>0</v>
      </c>
      <c r="CQ43" s="158"/>
      <c r="CR43" s="159"/>
      <c r="CS43" s="159"/>
      <c r="CT43" s="159"/>
      <c r="CU43" s="159"/>
      <c r="CV43" s="159"/>
      <c r="CW43" s="159"/>
      <c r="CX43" s="160">
        <v>0</v>
      </c>
      <c r="CY43" s="160">
        <v>0</v>
      </c>
      <c r="CZ43" s="160">
        <v>0</v>
      </c>
      <c r="DA43" s="160">
        <v>0</v>
      </c>
      <c r="DB43" s="161">
        <v>0</v>
      </c>
      <c r="DC43" s="179">
        <f t="shared" si="23"/>
        <v>0</v>
      </c>
      <c r="DD43" s="180">
        <f t="shared" si="24"/>
        <v>0</v>
      </c>
      <c r="DE43" s="181">
        <f t="shared" si="25"/>
        <v>0</v>
      </c>
      <c r="DF43" s="182">
        <f t="shared" si="26"/>
        <v>0</v>
      </c>
      <c r="DG43" s="158"/>
      <c r="DH43" s="159"/>
      <c r="DI43" s="159"/>
      <c r="DJ43" s="159"/>
      <c r="DK43" s="159"/>
      <c r="DL43" s="159"/>
      <c r="DM43" s="159"/>
      <c r="DN43" s="160">
        <v>0</v>
      </c>
      <c r="DO43" s="160">
        <v>0</v>
      </c>
      <c r="DP43" s="160">
        <v>0</v>
      </c>
      <c r="DQ43" s="160">
        <v>0</v>
      </c>
      <c r="DR43" s="161">
        <v>0</v>
      </c>
      <c r="DS43" s="179">
        <f t="shared" si="27"/>
        <v>0</v>
      </c>
      <c r="DT43" s="180">
        <f t="shared" si="28"/>
        <v>0</v>
      </c>
      <c r="DU43" s="181">
        <f t="shared" si="29"/>
        <v>0</v>
      </c>
      <c r="DV43" s="182">
        <f t="shared" si="30"/>
        <v>0</v>
      </c>
      <c r="DW43" s="158"/>
      <c r="DX43" s="159"/>
      <c r="DY43" s="159"/>
      <c r="DZ43" s="159"/>
      <c r="EA43" s="159"/>
      <c r="EB43" s="159"/>
      <c r="EC43" s="159"/>
      <c r="ED43" s="160">
        <v>0</v>
      </c>
      <c r="EE43" s="160">
        <v>0</v>
      </c>
      <c r="EF43" s="160">
        <v>0</v>
      </c>
      <c r="EG43" s="160">
        <v>0</v>
      </c>
      <c r="EH43" s="161">
        <v>0</v>
      </c>
      <c r="EI43" s="179">
        <f t="shared" si="31"/>
        <v>0</v>
      </c>
      <c r="EJ43" s="180">
        <f t="shared" si="32"/>
        <v>0</v>
      </c>
      <c r="EK43" s="181">
        <f t="shared" si="33"/>
        <v>0</v>
      </c>
      <c r="EL43" s="182">
        <f t="shared" si="34"/>
        <v>0</v>
      </c>
    </row>
    <row r="44" spans="1:142" ht="12.75" customHeight="1" x14ac:dyDescent="0.2">
      <c r="A44" s="167"/>
      <c r="B44" s="168"/>
      <c r="C44" s="168"/>
      <c r="D44" s="169"/>
      <c r="E44" s="169"/>
      <c r="F44" s="169"/>
      <c r="G44" s="29"/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/>
      <c r="J44" s="31"/>
      <c r="K44" s="177">
        <f t="shared" si="35"/>
        <v>0</v>
      </c>
      <c r="L44" s="178">
        <f t="shared" si="2"/>
        <v>0</v>
      </c>
      <c r="M44" s="178">
        <f t="shared" si="2"/>
        <v>0</v>
      </c>
      <c r="N44" s="178">
        <f t="shared" si="2"/>
        <v>0</v>
      </c>
      <c r="O44" s="158"/>
      <c r="P44" s="159"/>
      <c r="Q44" s="159"/>
      <c r="R44" s="159"/>
      <c r="S44" s="159"/>
      <c r="T44" s="159"/>
      <c r="U44" s="159"/>
      <c r="V44" s="160">
        <v>0</v>
      </c>
      <c r="W44" s="160">
        <v>0</v>
      </c>
      <c r="X44" s="160">
        <v>0</v>
      </c>
      <c r="Y44" s="160">
        <v>0</v>
      </c>
      <c r="Z44" s="161">
        <v>0</v>
      </c>
      <c r="AA44" s="179">
        <f t="shared" si="3"/>
        <v>0</v>
      </c>
      <c r="AB44" s="180">
        <f t="shared" si="4"/>
        <v>0</v>
      </c>
      <c r="AC44" s="181">
        <f t="shared" si="5"/>
        <v>0</v>
      </c>
      <c r="AD44" s="182">
        <f t="shared" si="6"/>
        <v>0</v>
      </c>
      <c r="AE44" s="158"/>
      <c r="AF44" s="159"/>
      <c r="AG44" s="159"/>
      <c r="AH44" s="159"/>
      <c r="AI44" s="159"/>
      <c r="AJ44" s="159"/>
      <c r="AK44" s="159"/>
      <c r="AL44" s="160">
        <v>0</v>
      </c>
      <c r="AM44" s="160">
        <v>0</v>
      </c>
      <c r="AN44" s="160">
        <v>0</v>
      </c>
      <c r="AO44" s="160">
        <v>0</v>
      </c>
      <c r="AP44" s="161">
        <v>0</v>
      </c>
      <c r="AQ44" s="179">
        <f t="shared" si="7"/>
        <v>0</v>
      </c>
      <c r="AR44" s="180">
        <f t="shared" si="8"/>
        <v>0</v>
      </c>
      <c r="AS44" s="181">
        <f t="shared" si="9"/>
        <v>0</v>
      </c>
      <c r="AT44" s="182">
        <f t="shared" si="10"/>
        <v>0</v>
      </c>
      <c r="AU44" s="158"/>
      <c r="AV44" s="159"/>
      <c r="AW44" s="159"/>
      <c r="AX44" s="159"/>
      <c r="AY44" s="159"/>
      <c r="AZ44" s="159"/>
      <c r="BA44" s="159"/>
      <c r="BB44" s="160">
        <v>0</v>
      </c>
      <c r="BC44" s="160">
        <v>0</v>
      </c>
      <c r="BD44" s="160">
        <v>0</v>
      </c>
      <c r="BE44" s="160">
        <v>0</v>
      </c>
      <c r="BF44" s="161">
        <v>0</v>
      </c>
      <c r="BG44" s="179">
        <f t="shared" si="11"/>
        <v>0</v>
      </c>
      <c r="BH44" s="180">
        <f t="shared" si="12"/>
        <v>0</v>
      </c>
      <c r="BI44" s="181">
        <f t="shared" si="13"/>
        <v>0</v>
      </c>
      <c r="BJ44" s="182">
        <f t="shared" si="14"/>
        <v>0</v>
      </c>
      <c r="BK44" s="158"/>
      <c r="BL44" s="159"/>
      <c r="BM44" s="159"/>
      <c r="BN44" s="159"/>
      <c r="BO44" s="159"/>
      <c r="BP44" s="159"/>
      <c r="BQ44" s="159"/>
      <c r="BR44" s="160">
        <v>0</v>
      </c>
      <c r="BS44" s="160">
        <v>0</v>
      </c>
      <c r="BT44" s="160">
        <v>0</v>
      </c>
      <c r="BU44" s="160">
        <v>0</v>
      </c>
      <c r="BV44" s="161">
        <v>0</v>
      </c>
      <c r="BW44" s="179">
        <f t="shared" si="15"/>
        <v>0</v>
      </c>
      <c r="BX44" s="180">
        <f t="shared" si="16"/>
        <v>0</v>
      </c>
      <c r="BY44" s="181">
        <f t="shared" si="17"/>
        <v>0</v>
      </c>
      <c r="BZ44" s="182">
        <f t="shared" si="18"/>
        <v>0</v>
      </c>
      <c r="CA44" s="158"/>
      <c r="CB44" s="159"/>
      <c r="CC44" s="159"/>
      <c r="CD44" s="159"/>
      <c r="CE44" s="159"/>
      <c r="CF44" s="159"/>
      <c r="CG44" s="159"/>
      <c r="CH44" s="160">
        <v>0</v>
      </c>
      <c r="CI44" s="160">
        <v>0</v>
      </c>
      <c r="CJ44" s="160">
        <v>0</v>
      </c>
      <c r="CK44" s="160">
        <v>0</v>
      </c>
      <c r="CL44" s="161">
        <v>0</v>
      </c>
      <c r="CM44" s="179">
        <f t="shared" si="19"/>
        <v>0</v>
      </c>
      <c r="CN44" s="180">
        <f t="shared" si="20"/>
        <v>0</v>
      </c>
      <c r="CO44" s="181">
        <f t="shared" si="21"/>
        <v>0</v>
      </c>
      <c r="CP44" s="182">
        <f t="shared" si="22"/>
        <v>0</v>
      </c>
      <c r="CQ44" s="158"/>
      <c r="CR44" s="159"/>
      <c r="CS44" s="159"/>
      <c r="CT44" s="159"/>
      <c r="CU44" s="159"/>
      <c r="CV44" s="159"/>
      <c r="CW44" s="159"/>
      <c r="CX44" s="160">
        <v>0</v>
      </c>
      <c r="CY44" s="160">
        <v>0</v>
      </c>
      <c r="CZ44" s="160">
        <v>0</v>
      </c>
      <c r="DA44" s="160">
        <v>0</v>
      </c>
      <c r="DB44" s="161">
        <v>0</v>
      </c>
      <c r="DC44" s="179">
        <f t="shared" si="23"/>
        <v>0</v>
      </c>
      <c r="DD44" s="180">
        <f t="shared" si="24"/>
        <v>0</v>
      </c>
      <c r="DE44" s="181">
        <f t="shared" si="25"/>
        <v>0</v>
      </c>
      <c r="DF44" s="182">
        <f t="shared" si="26"/>
        <v>0</v>
      </c>
      <c r="DG44" s="158"/>
      <c r="DH44" s="159"/>
      <c r="DI44" s="159"/>
      <c r="DJ44" s="159"/>
      <c r="DK44" s="159"/>
      <c r="DL44" s="159"/>
      <c r="DM44" s="159"/>
      <c r="DN44" s="160">
        <v>0</v>
      </c>
      <c r="DO44" s="160">
        <v>0</v>
      </c>
      <c r="DP44" s="160">
        <v>0</v>
      </c>
      <c r="DQ44" s="160">
        <v>0</v>
      </c>
      <c r="DR44" s="161">
        <v>0</v>
      </c>
      <c r="DS44" s="179">
        <f t="shared" si="27"/>
        <v>0</v>
      </c>
      <c r="DT44" s="180">
        <f t="shared" si="28"/>
        <v>0</v>
      </c>
      <c r="DU44" s="181">
        <f t="shared" si="29"/>
        <v>0</v>
      </c>
      <c r="DV44" s="182">
        <f t="shared" si="30"/>
        <v>0</v>
      </c>
      <c r="DW44" s="158"/>
      <c r="DX44" s="159"/>
      <c r="DY44" s="159"/>
      <c r="DZ44" s="159"/>
      <c r="EA44" s="159"/>
      <c r="EB44" s="159"/>
      <c r="EC44" s="159"/>
      <c r="ED44" s="160">
        <v>0</v>
      </c>
      <c r="EE44" s="160">
        <v>0</v>
      </c>
      <c r="EF44" s="160">
        <v>0</v>
      </c>
      <c r="EG44" s="160">
        <v>0</v>
      </c>
      <c r="EH44" s="161">
        <v>0</v>
      </c>
      <c r="EI44" s="179">
        <f t="shared" si="31"/>
        <v>0</v>
      </c>
      <c r="EJ44" s="180">
        <f t="shared" si="32"/>
        <v>0</v>
      </c>
      <c r="EK44" s="181">
        <f t="shared" si="33"/>
        <v>0</v>
      </c>
      <c r="EL44" s="182">
        <f t="shared" si="34"/>
        <v>0</v>
      </c>
    </row>
    <row r="45" spans="1:142" ht="12.75" customHeight="1" x14ac:dyDescent="0.2">
      <c r="A45" s="167"/>
      <c r="B45" s="168"/>
      <c r="C45" s="168"/>
      <c r="D45" s="169"/>
      <c r="E45" s="169"/>
      <c r="F45" s="169"/>
      <c r="G45" s="29"/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/>
      <c r="J45" s="31"/>
      <c r="K45" s="177">
        <f t="shared" si="35"/>
        <v>0</v>
      </c>
      <c r="L45" s="178">
        <f t="shared" si="2"/>
        <v>0</v>
      </c>
      <c r="M45" s="178">
        <f t="shared" si="2"/>
        <v>0</v>
      </c>
      <c r="N45" s="178">
        <f t="shared" si="2"/>
        <v>0</v>
      </c>
      <c r="O45" s="158"/>
      <c r="P45" s="159"/>
      <c r="Q45" s="159"/>
      <c r="R45" s="159"/>
      <c r="S45" s="159"/>
      <c r="T45" s="159"/>
      <c r="U45" s="159"/>
      <c r="V45" s="160">
        <v>0</v>
      </c>
      <c r="W45" s="160">
        <v>0</v>
      </c>
      <c r="X45" s="160">
        <v>0</v>
      </c>
      <c r="Y45" s="160">
        <v>0</v>
      </c>
      <c r="Z45" s="161">
        <v>0</v>
      </c>
      <c r="AA45" s="179">
        <f t="shared" si="3"/>
        <v>0</v>
      </c>
      <c r="AB45" s="180">
        <f t="shared" si="4"/>
        <v>0</v>
      </c>
      <c r="AC45" s="181">
        <f t="shared" si="5"/>
        <v>0</v>
      </c>
      <c r="AD45" s="182">
        <f t="shared" si="6"/>
        <v>0</v>
      </c>
      <c r="AE45" s="158"/>
      <c r="AF45" s="159"/>
      <c r="AG45" s="159"/>
      <c r="AH45" s="159"/>
      <c r="AI45" s="159"/>
      <c r="AJ45" s="159"/>
      <c r="AK45" s="159"/>
      <c r="AL45" s="160">
        <v>0</v>
      </c>
      <c r="AM45" s="160">
        <v>0</v>
      </c>
      <c r="AN45" s="160">
        <v>0</v>
      </c>
      <c r="AO45" s="160">
        <v>0</v>
      </c>
      <c r="AP45" s="161">
        <v>0</v>
      </c>
      <c r="AQ45" s="179">
        <f t="shared" si="7"/>
        <v>0</v>
      </c>
      <c r="AR45" s="180">
        <f t="shared" si="8"/>
        <v>0</v>
      </c>
      <c r="AS45" s="181">
        <f t="shared" si="9"/>
        <v>0</v>
      </c>
      <c r="AT45" s="182">
        <f t="shared" si="10"/>
        <v>0</v>
      </c>
      <c r="AU45" s="158"/>
      <c r="AV45" s="159"/>
      <c r="AW45" s="159"/>
      <c r="AX45" s="159"/>
      <c r="AY45" s="159"/>
      <c r="AZ45" s="159"/>
      <c r="BA45" s="159"/>
      <c r="BB45" s="160">
        <v>0</v>
      </c>
      <c r="BC45" s="160">
        <v>0</v>
      </c>
      <c r="BD45" s="160">
        <v>0</v>
      </c>
      <c r="BE45" s="160">
        <v>0</v>
      </c>
      <c r="BF45" s="161">
        <v>0</v>
      </c>
      <c r="BG45" s="179">
        <f t="shared" si="11"/>
        <v>0</v>
      </c>
      <c r="BH45" s="180">
        <f t="shared" si="12"/>
        <v>0</v>
      </c>
      <c r="BI45" s="181">
        <f t="shared" si="13"/>
        <v>0</v>
      </c>
      <c r="BJ45" s="182">
        <f t="shared" si="14"/>
        <v>0</v>
      </c>
      <c r="BK45" s="158"/>
      <c r="BL45" s="159"/>
      <c r="BM45" s="159"/>
      <c r="BN45" s="159"/>
      <c r="BO45" s="159"/>
      <c r="BP45" s="159"/>
      <c r="BQ45" s="159"/>
      <c r="BR45" s="160">
        <v>0</v>
      </c>
      <c r="BS45" s="160">
        <v>0</v>
      </c>
      <c r="BT45" s="160">
        <v>0</v>
      </c>
      <c r="BU45" s="160">
        <v>0</v>
      </c>
      <c r="BV45" s="161">
        <v>0</v>
      </c>
      <c r="BW45" s="179">
        <f t="shared" si="15"/>
        <v>0</v>
      </c>
      <c r="BX45" s="180">
        <f t="shared" si="16"/>
        <v>0</v>
      </c>
      <c r="BY45" s="181">
        <f t="shared" si="17"/>
        <v>0</v>
      </c>
      <c r="BZ45" s="182">
        <f t="shared" si="18"/>
        <v>0</v>
      </c>
      <c r="CA45" s="158"/>
      <c r="CB45" s="159"/>
      <c r="CC45" s="159"/>
      <c r="CD45" s="159"/>
      <c r="CE45" s="159"/>
      <c r="CF45" s="159"/>
      <c r="CG45" s="159"/>
      <c r="CH45" s="160">
        <v>0</v>
      </c>
      <c r="CI45" s="160">
        <v>0</v>
      </c>
      <c r="CJ45" s="160">
        <v>0</v>
      </c>
      <c r="CK45" s="160">
        <v>0</v>
      </c>
      <c r="CL45" s="161">
        <v>0</v>
      </c>
      <c r="CM45" s="179">
        <f t="shared" si="19"/>
        <v>0</v>
      </c>
      <c r="CN45" s="180">
        <f t="shared" si="20"/>
        <v>0</v>
      </c>
      <c r="CO45" s="181">
        <f t="shared" si="21"/>
        <v>0</v>
      </c>
      <c r="CP45" s="182">
        <f t="shared" si="22"/>
        <v>0</v>
      </c>
      <c r="CQ45" s="158"/>
      <c r="CR45" s="159"/>
      <c r="CS45" s="159"/>
      <c r="CT45" s="159"/>
      <c r="CU45" s="159"/>
      <c r="CV45" s="159"/>
      <c r="CW45" s="159"/>
      <c r="CX45" s="160">
        <v>0</v>
      </c>
      <c r="CY45" s="160">
        <v>0</v>
      </c>
      <c r="CZ45" s="160">
        <v>0</v>
      </c>
      <c r="DA45" s="160">
        <v>0</v>
      </c>
      <c r="DB45" s="161">
        <v>0</v>
      </c>
      <c r="DC45" s="179">
        <f t="shared" si="23"/>
        <v>0</v>
      </c>
      <c r="DD45" s="180">
        <f t="shared" si="24"/>
        <v>0</v>
      </c>
      <c r="DE45" s="181">
        <f t="shared" si="25"/>
        <v>0</v>
      </c>
      <c r="DF45" s="182">
        <f t="shared" si="26"/>
        <v>0</v>
      </c>
      <c r="DG45" s="158"/>
      <c r="DH45" s="159"/>
      <c r="DI45" s="159"/>
      <c r="DJ45" s="159"/>
      <c r="DK45" s="159"/>
      <c r="DL45" s="159"/>
      <c r="DM45" s="159"/>
      <c r="DN45" s="160">
        <v>0</v>
      </c>
      <c r="DO45" s="160">
        <v>0</v>
      </c>
      <c r="DP45" s="160">
        <v>0</v>
      </c>
      <c r="DQ45" s="160">
        <v>0</v>
      </c>
      <c r="DR45" s="161">
        <v>0</v>
      </c>
      <c r="DS45" s="179">
        <f t="shared" si="27"/>
        <v>0</v>
      </c>
      <c r="DT45" s="180">
        <f t="shared" si="28"/>
        <v>0</v>
      </c>
      <c r="DU45" s="181">
        <f t="shared" si="29"/>
        <v>0</v>
      </c>
      <c r="DV45" s="182">
        <f t="shared" si="30"/>
        <v>0</v>
      </c>
      <c r="DW45" s="158"/>
      <c r="DX45" s="159"/>
      <c r="DY45" s="159"/>
      <c r="DZ45" s="159"/>
      <c r="EA45" s="159"/>
      <c r="EB45" s="159"/>
      <c r="EC45" s="159"/>
      <c r="ED45" s="160">
        <v>0</v>
      </c>
      <c r="EE45" s="160">
        <v>0</v>
      </c>
      <c r="EF45" s="160">
        <v>0</v>
      </c>
      <c r="EG45" s="160">
        <v>0</v>
      </c>
      <c r="EH45" s="161">
        <v>0</v>
      </c>
      <c r="EI45" s="179">
        <f t="shared" si="31"/>
        <v>0</v>
      </c>
      <c r="EJ45" s="180">
        <f t="shared" si="32"/>
        <v>0</v>
      </c>
      <c r="EK45" s="181">
        <f t="shared" si="33"/>
        <v>0</v>
      </c>
      <c r="EL45" s="182">
        <f t="shared" si="34"/>
        <v>0</v>
      </c>
    </row>
    <row r="46" spans="1:142" ht="12.75" customHeight="1" x14ac:dyDescent="0.2">
      <c r="A46" s="167"/>
      <c r="B46" s="168"/>
      <c r="C46" s="168"/>
      <c r="D46" s="169"/>
      <c r="E46" s="169"/>
      <c r="F46" s="169"/>
      <c r="G46" s="29"/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/>
      <c r="J46" s="31"/>
      <c r="K46" s="177">
        <f t="shared" si="35"/>
        <v>0</v>
      </c>
      <c r="L46" s="178">
        <f t="shared" si="2"/>
        <v>0</v>
      </c>
      <c r="M46" s="178">
        <f t="shared" si="2"/>
        <v>0</v>
      </c>
      <c r="N46" s="178">
        <f t="shared" si="2"/>
        <v>0</v>
      </c>
      <c r="O46" s="158"/>
      <c r="P46" s="159"/>
      <c r="Q46" s="159"/>
      <c r="R46" s="159"/>
      <c r="S46" s="159"/>
      <c r="T46" s="159"/>
      <c r="U46" s="159"/>
      <c r="V46" s="160">
        <v>0</v>
      </c>
      <c r="W46" s="160">
        <v>0</v>
      </c>
      <c r="X46" s="160">
        <v>0</v>
      </c>
      <c r="Y46" s="160">
        <v>0</v>
      </c>
      <c r="Z46" s="161">
        <v>0</v>
      </c>
      <c r="AA46" s="179">
        <f t="shared" si="3"/>
        <v>0</v>
      </c>
      <c r="AB46" s="180">
        <f t="shared" si="4"/>
        <v>0</v>
      </c>
      <c r="AC46" s="181">
        <f t="shared" si="5"/>
        <v>0</v>
      </c>
      <c r="AD46" s="182">
        <f t="shared" si="6"/>
        <v>0</v>
      </c>
      <c r="AE46" s="158"/>
      <c r="AF46" s="159"/>
      <c r="AG46" s="159"/>
      <c r="AH46" s="159"/>
      <c r="AI46" s="159"/>
      <c r="AJ46" s="159"/>
      <c r="AK46" s="159"/>
      <c r="AL46" s="160">
        <v>0</v>
      </c>
      <c r="AM46" s="160">
        <v>0</v>
      </c>
      <c r="AN46" s="160">
        <v>0</v>
      </c>
      <c r="AO46" s="160">
        <v>0</v>
      </c>
      <c r="AP46" s="161">
        <v>0</v>
      </c>
      <c r="AQ46" s="179">
        <f t="shared" si="7"/>
        <v>0</v>
      </c>
      <c r="AR46" s="180">
        <f t="shared" si="8"/>
        <v>0</v>
      </c>
      <c r="AS46" s="181">
        <f t="shared" si="9"/>
        <v>0</v>
      </c>
      <c r="AT46" s="182">
        <f t="shared" si="10"/>
        <v>0</v>
      </c>
      <c r="AU46" s="158"/>
      <c r="AV46" s="159"/>
      <c r="AW46" s="159"/>
      <c r="AX46" s="159"/>
      <c r="AY46" s="159"/>
      <c r="AZ46" s="159"/>
      <c r="BA46" s="159"/>
      <c r="BB46" s="160">
        <v>0</v>
      </c>
      <c r="BC46" s="160">
        <v>0</v>
      </c>
      <c r="BD46" s="160">
        <v>0</v>
      </c>
      <c r="BE46" s="160">
        <v>0</v>
      </c>
      <c r="BF46" s="161">
        <v>0</v>
      </c>
      <c r="BG46" s="179">
        <f t="shared" si="11"/>
        <v>0</v>
      </c>
      <c r="BH46" s="180">
        <f t="shared" si="12"/>
        <v>0</v>
      </c>
      <c r="BI46" s="181">
        <f t="shared" si="13"/>
        <v>0</v>
      </c>
      <c r="BJ46" s="182">
        <f t="shared" si="14"/>
        <v>0</v>
      </c>
      <c r="BK46" s="158"/>
      <c r="BL46" s="159"/>
      <c r="BM46" s="159"/>
      <c r="BN46" s="159"/>
      <c r="BO46" s="159"/>
      <c r="BP46" s="159"/>
      <c r="BQ46" s="159"/>
      <c r="BR46" s="160">
        <v>0</v>
      </c>
      <c r="BS46" s="160">
        <v>0</v>
      </c>
      <c r="BT46" s="160">
        <v>0</v>
      </c>
      <c r="BU46" s="160">
        <v>0</v>
      </c>
      <c r="BV46" s="161">
        <v>0</v>
      </c>
      <c r="BW46" s="179">
        <f t="shared" si="15"/>
        <v>0</v>
      </c>
      <c r="BX46" s="180">
        <f t="shared" si="16"/>
        <v>0</v>
      </c>
      <c r="BY46" s="181">
        <f t="shared" si="17"/>
        <v>0</v>
      </c>
      <c r="BZ46" s="182">
        <f t="shared" si="18"/>
        <v>0</v>
      </c>
      <c r="CA46" s="158"/>
      <c r="CB46" s="159"/>
      <c r="CC46" s="159"/>
      <c r="CD46" s="159"/>
      <c r="CE46" s="159"/>
      <c r="CF46" s="159"/>
      <c r="CG46" s="159"/>
      <c r="CH46" s="160">
        <v>0</v>
      </c>
      <c r="CI46" s="160">
        <v>0</v>
      </c>
      <c r="CJ46" s="160">
        <v>0</v>
      </c>
      <c r="CK46" s="160">
        <v>0</v>
      </c>
      <c r="CL46" s="161">
        <v>0</v>
      </c>
      <c r="CM46" s="179">
        <f t="shared" si="19"/>
        <v>0</v>
      </c>
      <c r="CN46" s="180">
        <f t="shared" si="20"/>
        <v>0</v>
      </c>
      <c r="CO46" s="181">
        <f t="shared" si="21"/>
        <v>0</v>
      </c>
      <c r="CP46" s="182">
        <f t="shared" si="22"/>
        <v>0</v>
      </c>
      <c r="CQ46" s="158"/>
      <c r="CR46" s="159"/>
      <c r="CS46" s="159"/>
      <c r="CT46" s="159"/>
      <c r="CU46" s="159"/>
      <c r="CV46" s="159"/>
      <c r="CW46" s="159"/>
      <c r="CX46" s="160">
        <v>0</v>
      </c>
      <c r="CY46" s="160">
        <v>0</v>
      </c>
      <c r="CZ46" s="160">
        <v>0</v>
      </c>
      <c r="DA46" s="160">
        <v>0</v>
      </c>
      <c r="DB46" s="161">
        <v>0</v>
      </c>
      <c r="DC46" s="179">
        <f t="shared" si="23"/>
        <v>0</v>
      </c>
      <c r="DD46" s="180">
        <f t="shared" si="24"/>
        <v>0</v>
      </c>
      <c r="DE46" s="181">
        <f t="shared" si="25"/>
        <v>0</v>
      </c>
      <c r="DF46" s="182">
        <f t="shared" si="26"/>
        <v>0</v>
      </c>
      <c r="DG46" s="158"/>
      <c r="DH46" s="159"/>
      <c r="DI46" s="159"/>
      <c r="DJ46" s="159"/>
      <c r="DK46" s="159"/>
      <c r="DL46" s="159"/>
      <c r="DM46" s="159"/>
      <c r="DN46" s="160">
        <v>0</v>
      </c>
      <c r="DO46" s="160">
        <v>0</v>
      </c>
      <c r="DP46" s="160">
        <v>0</v>
      </c>
      <c r="DQ46" s="160">
        <v>0</v>
      </c>
      <c r="DR46" s="161">
        <v>0</v>
      </c>
      <c r="DS46" s="179">
        <f t="shared" si="27"/>
        <v>0</v>
      </c>
      <c r="DT46" s="180">
        <f t="shared" si="28"/>
        <v>0</v>
      </c>
      <c r="DU46" s="181">
        <f t="shared" si="29"/>
        <v>0</v>
      </c>
      <c r="DV46" s="182">
        <f t="shared" si="30"/>
        <v>0</v>
      </c>
      <c r="DW46" s="158"/>
      <c r="DX46" s="159"/>
      <c r="DY46" s="159"/>
      <c r="DZ46" s="159"/>
      <c r="EA46" s="159"/>
      <c r="EB46" s="159"/>
      <c r="EC46" s="159"/>
      <c r="ED46" s="160">
        <v>0</v>
      </c>
      <c r="EE46" s="160">
        <v>0</v>
      </c>
      <c r="EF46" s="160">
        <v>0</v>
      </c>
      <c r="EG46" s="160">
        <v>0</v>
      </c>
      <c r="EH46" s="161">
        <v>0</v>
      </c>
      <c r="EI46" s="179">
        <f t="shared" si="31"/>
        <v>0</v>
      </c>
      <c r="EJ46" s="180">
        <f t="shared" si="32"/>
        <v>0</v>
      </c>
      <c r="EK46" s="181">
        <f t="shared" si="33"/>
        <v>0</v>
      </c>
      <c r="EL46" s="182">
        <f t="shared" si="34"/>
        <v>0</v>
      </c>
    </row>
    <row r="47" spans="1:142" ht="12.75" customHeight="1" x14ac:dyDescent="0.2">
      <c r="A47" s="167"/>
      <c r="B47" s="168"/>
      <c r="C47" s="168"/>
      <c r="D47" s="169"/>
      <c r="E47" s="169"/>
      <c r="F47" s="169"/>
      <c r="G47" s="29"/>
      <c r="H47" s="29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0"/>
      <c r="J47" s="31"/>
      <c r="K47" s="177">
        <f t="shared" si="35"/>
        <v>0</v>
      </c>
      <c r="L47" s="178">
        <f t="shared" si="2"/>
        <v>0</v>
      </c>
      <c r="M47" s="178">
        <f t="shared" si="2"/>
        <v>0</v>
      </c>
      <c r="N47" s="178">
        <f t="shared" si="2"/>
        <v>0</v>
      </c>
      <c r="O47" s="158"/>
      <c r="P47" s="159"/>
      <c r="Q47" s="159"/>
      <c r="R47" s="159"/>
      <c r="S47" s="159"/>
      <c r="T47" s="159"/>
      <c r="U47" s="159"/>
      <c r="V47" s="160">
        <v>0</v>
      </c>
      <c r="W47" s="160">
        <v>0</v>
      </c>
      <c r="X47" s="160">
        <v>0</v>
      </c>
      <c r="Y47" s="160">
        <v>0</v>
      </c>
      <c r="Z47" s="161">
        <v>0</v>
      </c>
      <c r="AA47" s="179">
        <f t="shared" si="3"/>
        <v>0</v>
      </c>
      <c r="AB47" s="180">
        <f t="shared" si="4"/>
        <v>0</v>
      </c>
      <c r="AC47" s="181">
        <f t="shared" si="5"/>
        <v>0</v>
      </c>
      <c r="AD47" s="182">
        <f t="shared" si="6"/>
        <v>0</v>
      </c>
      <c r="AE47" s="158"/>
      <c r="AF47" s="159"/>
      <c r="AG47" s="159"/>
      <c r="AH47" s="159"/>
      <c r="AI47" s="159"/>
      <c r="AJ47" s="159"/>
      <c r="AK47" s="159"/>
      <c r="AL47" s="160">
        <v>0</v>
      </c>
      <c r="AM47" s="160">
        <v>0</v>
      </c>
      <c r="AN47" s="160">
        <v>0</v>
      </c>
      <c r="AO47" s="160">
        <v>0</v>
      </c>
      <c r="AP47" s="161">
        <v>0</v>
      </c>
      <c r="AQ47" s="179">
        <f t="shared" si="7"/>
        <v>0</v>
      </c>
      <c r="AR47" s="180">
        <f t="shared" si="8"/>
        <v>0</v>
      </c>
      <c r="AS47" s="181">
        <f t="shared" si="9"/>
        <v>0</v>
      </c>
      <c r="AT47" s="182">
        <f t="shared" si="10"/>
        <v>0</v>
      </c>
      <c r="AU47" s="158"/>
      <c r="AV47" s="159"/>
      <c r="AW47" s="159"/>
      <c r="AX47" s="159"/>
      <c r="AY47" s="159"/>
      <c r="AZ47" s="159"/>
      <c r="BA47" s="159"/>
      <c r="BB47" s="160">
        <v>0</v>
      </c>
      <c r="BC47" s="160">
        <v>0</v>
      </c>
      <c r="BD47" s="160">
        <v>0</v>
      </c>
      <c r="BE47" s="160">
        <v>0</v>
      </c>
      <c r="BF47" s="161">
        <v>0</v>
      </c>
      <c r="BG47" s="179">
        <f t="shared" si="11"/>
        <v>0</v>
      </c>
      <c r="BH47" s="180">
        <f t="shared" si="12"/>
        <v>0</v>
      </c>
      <c r="BI47" s="181">
        <f t="shared" si="13"/>
        <v>0</v>
      </c>
      <c r="BJ47" s="182">
        <f t="shared" si="14"/>
        <v>0</v>
      </c>
      <c r="BK47" s="158"/>
      <c r="BL47" s="159"/>
      <c r="BM47" s="159"/>
      <c r="BN47" s="159"/>
      <c r="BO47" s="159"/>
      <c r="BP47" s="159"/>
      <c r="BQ47" s="159"/>
      <c r="BR47" s="160">
        <v>0</v>
      </c>
      <c r="BS47" s="160">
        <v>0</v>
      </c>
      <c r="BT47" s="160">
        <v>0</v>
      </c>
      <c r="BU47" s="160">
        <v>0</v>
      </c>
      <c r="BV47" s="161">
        <v>0</v>
      </c>
      <c r="BW47" s="179">
        <f t="shared" si="15"/>
        <v>0</v>
      </c>
      <c r="BX47" s="180">
        <f t="shared" si="16"/>
        <v>0</v>
      </c>
      <c r="BY47" s="181">
        <f t="shared" si="17"/>
        <v>0</v>
      </c>
      <c r="BZ47" s="182">
        <f t="shared" si="18"/>
        <v>0</v>
      </c>
      <c r="CA47" s="158"/>
      <c r="CB47" s="159"/>
      <c r="CC47" s="159"/>
      <c r="CD47" s="159"/>
      <c r="CE47" s="159"/>
      <c r="CF47" s="159"/>
      <c r="CG47" s="159"/>
      <c r="CH47" s="160">
        <v>0</v>
      </c>
      <c r="CI47" s="160">
        <v>0</v>
      </c>
      <c r="CJ47" s="160">
        <v>0</v>
      </c>
      <c r="CK47" s="160">
        <v>0</v>
      </c>
      <c r="CL47" s="161">
        <v>0</v>
      </c>
      <c r="CM47" s="179">
        <f t="shared" si="19"/>
        <v>0</v>
      </c>
      <c r="CN47" s="180">
        <f t="shared" si="20"/>
        <v>0</v>
      </c>
      <c r="CO47" s="181">
        <f t="shared" si="21"/>
        <v>0</v>
      </c>
      <c r="CP47" s="182">
        <f t="shared" si="22"/>
        <v>0</v>
      </c>
      <c r="CQ47" s="158"/>
      <c r="CR47" s="159"/>
      <c r="CS47" s="159"/>
      <c r="CT47" s="159"/>
      <c r="CU47" s="159"/>
      <c r="CV47" s="159"/>
      <c r="CW47" s="159"/>
      <c r="CX47" s="160">
        <v>0</v>
      </c>
      <c r="CY47" s="160">
        <v>0</v>
      </c>
      <c r="CZ47" s="160">
        <v>0</v>
      </c>
      <c r="DA47" s="160">
        <v>0</v>
      </c>
      <c r="DB47" s="161">
        <v>0</v>
      </c>
      <c r="DC47" s="179">
        <f t="shared" si="23"/>
        <v>0</v>
      </c>
      <c r="DD47" s="180">
        <f t="shared" si="24"/>
        <v>0</v>
      </c>
      <c r="DE47" s="181">
        <f t="shared" si="25"/>
        <v>0</v>
      </c>
      <c r="DF47" s="182">
        <f t="shared" si="26"/>
        <v>0</v>
      </c>
      <c r="DG47" s="158"/>
      <c r="DH47" s="159"/>
      <c r="DI47" s="159"/>
      <c r="DJ47" s="159"/>
      <c r="DK47" s="159"/>
      <c r="DL47" s="159"/>
      <c r="DM47" s="159"/>
      <c r="DN47" s="160">
        <v>0</v>
      </c>
      <c r="DO47" s="160">
        <v>0</v>
      </c>
      <c r="DP47" s="160">
        <v>0</v>
      </c>
      <c r="DQ47" s="160">
        <v>0</v>
      </c>
      <c r="DR47" s="161">
        <v>0</v>
      </c>
      <c r="DS47" s="179">
        <f t="shared" si="27"/>
        <v>0</v>
      </c>
      <c r="DT47" s="180">
        <f t="shared" si="28"/>
        <v>0</v>
      </c>
      <c r="DU47" s="181">
        <f t="shared" si="29"/>
        <v>0</v>
      </c>
      <c r="DV47" s="182">
        <f t="shared" si="30"/>
        <v>0</v>
      </c>
      <c r="DW47" s="158"/>
      <c r="DX47" s="159"/>
      <c r="DY47" s="159"/>
      <c r="DZ47" s="159"/>
      <c r="EA47" s="159"/>
      <c r="EB47" s="159"/>
      <c r="EC47" s="159"/>
      <c r="ED47" s="160">
        <v>0</v>
      </c>
      <c r="EE47" s="160">
        <v>0</v>
      </c>
      <c r="EF47" s="160">
        <v>0</v>
      </c>
      <c r="EG47" s="160">
        <v>0</v>
      </c>
      <c r="EH47" s="161">
        <v>0</v>
      </c>
      <c r="EI47" s="179">
        <f t="shared" si="31"/>
        <v>0</v>
      </c>
      <c r="EJ47" s="180">
        <f t="shared" si="32"/>
        <v>0</v>
      </c>
      <c r="EK47" s="181">
        <f t="shared" si="33"/>
        <v>0</v>
      </c>
      <c r="EL47" s="182">
        <f t="shared" si="34"/>
        <v>0</v>
      </c>
    </row>
    <row r="48" spans="1:142" ht="12.75" customHeight="1" x14ac:dyDescent="0.2">
      <c r="A48" s="167"/>
      <c r="B48" s="168"/>
      <c r="C48" s="168"/>
      <c r="D48" s="169"/>
      <c r="E48" s="169"/>
      <c r="F48" s="169"/>
      <c r="G48" s="29"/>
      <c r="H48" s="29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0"/>
      <c r="J48" s="31"/>
      <c r="K48" s="177">
        <f t="shared" si="35"/>
        <v>0</v>
      </c>
      <c r="L48" s="178">
        <f t="shared" si="2"/>
        <v>0</v>
      </c>
      <c r="M48" s="178">
        <f t="shared" si="2"/>
        <v>0</v>
      </c>
      <c r="N48" s="178">
        <f t="shared" si="2"/>
        <v>0</v>
      </c>
      <c r="O48" s="158"/>
      <c r="P48" s="159"/>
      <c r="Q48" s="159"/>
      <c r="R48" s="159"/>
      <c r="S48" s="159"/>
      <c r="T48" s="159"/>
      <c r="U48" s="159"/>
      <c r="V48" s="160">
        <v>0</v>
      </c>
      <c r="W48" s="160">
        <v>0</v>
      </c>
      <c r="X48" s="160">
        <v>0</v>
      </c>
      <c r="Y48" s="160">
        <v>0</v>
      </c>
      <c r="Z48" s="161">
        <v>0</v>
      </c>
      <c r="AA48" s="179">
        <f t="shared" si="3"/>
        <v>0</v>
      </c>
      <c r="AB48" s="180">
        <f t="shared" si="4"/>
        <v>0</v>
      </c>
      <c r="AC48" s="181">
        <f t="shared" si="5"/>
        <v>0</v>
      </c>
      <c r="AD48" s="182">
        <f t="shared" si="6"/>
        <v>0</v>
      </c>
      <c r="AE48" s="158"/>
      <c r="AF48" s="159"/>
      <c r="AG48" s="159"/>
      <c r="AH48" s="159"/>
      <c r="AI48" s="159"/>
      <c r="AJ48" s="159"/>
      <c r="AK48" s="159"/>
      <c r="AL48" s="160">
        <v>0</v>
      </c>
      <c r="AM48" s="160">
        <v>0</v>
      </c>
      <c r="AN48" s="160">
        <v>0</v>
      </c>
      <c r="AO48" s="160">
        <v>0</v>
      </c>
      <c r="AP48" s="161">
        <v>0</v>
      </c>
      <c r="AQ48" s="179">
        <f t="shared" si="7"/>
        <v>0</v>
      </c>
      <c r="AR48" s="180">
        <f t="shared" si="8"/>
        <v>0</v>
      </c>
      <c r="AS48" s="181">
        <f t="shared" si="9"/>
        <v>0</v>
      </c>
      <c r="AT48" s="182">
        <f t="shared" si="10"/>
        <v>0</v>
      </c>
      <c r="AU48" s="158"/>
      <c r="AV48" s="159"/>
      <c r="AW48" s="159"/>
      <c r="AX48" s="159"/>
      <c r="AY48" s="159"/>
      <c r="AZ48" s="159"/>
      <c r="BA48" s="159"/>
      <c r="BB48" s="160">
        <v>0</v>
      </c>
      <c r="BC48" s="160">
        <v>0</v>
      </c>
      <c r="BD48" s="160">
        <v>0</v>
      </c>
      <c r="BE48" s="160">
        <v>0</v>
      </c>
      <c r="BF48" s="161">
        <v>0</v>
      </c>
      <c r="BG48" s="179">
        <f t="shared" si="11"/>
        <v>0</v>
      </c>
      <c r="BH48" s="180">
        <f t="shared" si="12"/>
        <v>0</v>
      </c>
      <c r="BI48" s="181">
        <f t="shared" si="13"/>
        <v>0</v>
      </c>
      <c r="BJ48" s="182">
        <f t="shared" si="14"/>
        <v>0</v>
      </c>
      <c r="BK48" s="158"/>
      <c r="BL48" s="159"/>
      <c r="BM48" s="159"/>
      <c r="BN48" s="159"/>
      <c r="BO48" s="159"/>
      <c r="BP48" s="159"/>
      <c r="BQ48" s="159"/>
      <c r="BR48" s="160">
        <v>0</v>
      </c>
      <c r="BS48" s="160">
        <v>0</v>
      </c>
      <c r="BT48" s="160">
        <v>0</v>
      </c>
      <c r="BU48" s="160">
        <v>0</v>
      </c>
      <c r="BV48" s="161">
        <v>0</v>
      </c>
      <c r="BW48" s="179">
        <f t="shared" si="15"/>
        <v>0</v>
      </c>
      <c r="BX48" s="180">
        <f t="shared" si="16"/>
        <v>0</v>
      </c>
      <c r="BY48" s="181">
        <f t="shared" si="17"/>
        <v>0</v>
      </c>
      <c r="BZ48" s="182">
        <f t="shared" si="18"/>
        <v>0</v>
      </c>
      <c r="CA48" s="158"/>
      <c r="CB48" s="159"/>
      <c r="CC48" s="159"/>
      <c r="CD48" s="159"/>
      <c r="CE48" s="159"/>
      <c r="CF48" s="159"/>
      <c r="CG48" s="159"/>
      <c r="CH48" s="160">
        <v>0</v>
      </c>
      <c r="CI48" s="160">
        <v>0</v>
      </c>
      <c r="CJ48" s="160">
        <v>0</v>
      </c>
      <c r="CK48" s="160">
        <v>0</v>
      </c>
      <c r="CL48" s="161">
        <v>0</v>
      </c>
      <c r="CM48" s="179">
        <f t="shared" si="19"/>
        <v>0</v>
      </c>
      <c r="CN48" s="180">
        <f t="shared" si="20"/>
        <v>0</v>
      </c>
      <c r="CO48" s="181">
        <f t="shared" si="21"/>
        <v>0</v>
      </c>
      <c r="CP48" s="182">
        <f t="shared" si="22"/>
        <v>0</v>
      </c>
      <c r="CQ48" s="158"/>
      <c r="CR48" s="159"/>
      <c r="CS48" s="159"/>
      <c r="CT48" s="159"/>
      <c r="CU48" s="159"/>
      <c r="CV48" s="159"/>
      <c r="CW48" s="159"/>
      <c r="CX48" s="160">
        <v>0</v>
      </c>
      <c r="CY48" s="160">
        <v>0</v>
      </c>
      <c r="CZ48" s="160">
        <v>0</v>
      </c>
      <c r="DA48" s="160">
        <v>0</v>
      </c>
      <c r="DB48" s="161">
        <v>0</v>
      </c>
      <c r="DC48" s="179">
        <f t="shared" si="23"/>
        <v>0</v>
      </c>
      <c r="DD48" s="180">
        <f t="shared" si="24"/>
        <v>0</v>
      </c>
      <c r="DE48" s="181">
        <f t="shared" si="25"/>
        <v>0</v>
      </c>
      <c r="DF48" s="182">
        <f t="shared" si="26"/>
        <v>0</v>
      </c>
      <c r="DG48" s="158"/>
      <c r="DH48" s="159"/>
      <c r="DI48" s="159"/>
      <c r="DJ48" s="159"/>
      <c r="DK48" s="159"/>
      <c r="DL48" s="159"/>
      <c r="DM48" s="159"/>
      <c r="DN48" s="160">
        <v>0</v>
      </c>
      <c r="DO48" s="160">
        <v>0</v>
      </c>
      <c r="DP48" s="160">
        <v>0</v>
      </c>
      <c r="DQ48" s="160">
        <v>0</v>
      </c>
      <c r="DR48" s="161">
        <v>0</v>
      </c>
      <c r="DS48" s="179">
        <f t="shared" si="27"/>
        <v>0</v>
      </c>
      <c r="DT48" s="180">
        <f t="shared" si="28"/>
        <v>0</v>
      </c>
      <c r="DU48" s="181">
        <f t="shared" si="29"/>
        <v>0</v>
      </c>
      <c r="DV48" s="182">
        <f t="shared" si="30"/>
        <v>0</v>
      </c>
      <c r="DW48" s="158"/>
      <c r="DX48" s="159"/>
      <c r="DY48" s="159"/>
      <c r="DZ48" s="159"/>
      <c r="EA48" s="159"/>
      <c r="EB48" s="159"/>
      <c r="EC48" s="159"/>
      <c r="ED48" s="160">
        <v>0</v>
      </c>
      <c r="EE48" s="160">
        <v>0</v>
      </c>
      <c r="EF48" s="160">
        <v>0</v>
      </c>
      <c r="EG48" s="160">
        <v>0</v>
      </c>
      <c r="EH48" s="161">
        <v>0</v>
      </c>
      <c r="EI48" s="179">
        <f t="shared" si="31"/>
        <v>0</v>
      </c>
      <c r="EJ48" s="180">
        <f t="shared" si="32"/>
        <v>0</v>
      </c>
      <c r="EK48" s="181">
        <f t="shared" si="33"/>
        <v>0</v>
      </c>
      <c r="EL48" s="182">
        <f t="shared" si="34"/>
        <v>0</v>
      </c>
    </row>
    <row r="49" spans="1:142" ht="12.75" customHeight="1" x14ac:dyDescent="0.2">
      <c r="A49" s="167"/>
      <c r="B49" s="168"/>
      <c r="C49" s="168"/>
      <c r="D49" s="169"/>
      <c r="E49" s="169"/>
      <c r="F49" s="169"/>
      <c r="G49" s="29"/>
      <c r="H49" s="29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0"/>
      <c r="J49" s="31"/>
      <c r="K49" s="177">
        <f t="shared" si="35"/>
        <v>0</v>
      </c>
      <c r="L49" s="178">
        <f t="shared" si="2"/>
        <v>0</v>
      </c>
      <c r="M49" s="178">
        <f t="shared" si="2"/>
        <v>0</v>
      </c>
      <c r="N49" s="178">
        <f t="shared" si="2"/>
        <v>0</v>
      </c>
      <c r="O49" s="158"/>
      <c r="P49" s="159"/>
      <c r="Q49" s="159"/>
      <c r="R49" s="159"/>
      <c r="S49" s="159"/>
      <c r="T49" s="159"/>
      <c r="U49" s="159"/>
      <c r="V49" s="160">
        <v>0</v>
      </c>
      <c r="W49" s="160">
        <v>0</v>
      </c>
      <c r="X49" s="160">
        <v>0</v>
      </c>
      <c r="Y49" s="160">
        <v>0</v>
      </c>
      <c r="Z49" s="161">
        <v>0</v>
      </c>
      <c r="AA49" s="179">
        <f t="shared" si="3"/>
        <v>0</v>
      </c>
      <c r="AB49" s="180">
        <f t="shared" si="4"/>
        <v>0</v>
      </c>
      <c r="AC49" s="181">
        <f t="shared" si="5"/>
        <v>0</v>
      </c>
      <c r="AD49" s="182">
        <f t="shared" si="6"/>
        <v>0</v>
      </c>
      <c r="AE49" s="158"/>
      <c r="AF49" s="159"/>
      <c r="AG49" s="159"/>
      <c r="AH49" s="159"/>
      <c r="AI49" s="159"/>
      <c r="AJ49" s="159"/>
      <c r="AK49" s="159"/>
      <c r="AL49" s="160">
        <v>0</v>
      </c>
      <c r="AM49" s="160">
        <v>0</v>
      </c>
      <c r="AN49" s="160">
        <v>0</v>
      </c>
      <c r="AO49" s="160">
        <v>0</v>
      </c>
      <c r="AP49" s="161">
        <v>0</v>
      </c>
      <c r="AQ49" s="179">
        <f t="shared" si="7"/>
        <v>0</v>
      </c>
      <c r="AR49" s="180">
        <f t="shared" si="8"/>
        <v>0</v>
      </c>
      <c r="AS49" s="181">
        <f t="shared" si="9"/>
        <v>0</v>
      </c>
      <c r="AT49" s="182">
        <f t="shared" si="10"/>
        <v>0</v>
      </c>
      <c r="AU49" s="158"/>
      <c r="AV49" s="159"/>
      <c r="AW49" s="159"/>
      <c r="AX49" s="159"/>
      <c r="AY49" s="159"/>
      <c r="AZ49" s="159"/>
      <c r="BA49" s="159"/>
      <c r="BB49" s="160">
        <v>0</v>
      </c>
      <c r="BC49" s="160">
        <v>0</v>
      </c>
      <c r="BD49" s="160">
        <v>0</v>
      </c>
      <c r="BE49" s="160">
        <v>0</v>
      </c>
      <c r="BF49" s="161">
        <v>0</v>
      </c>
      <c r="BG49" s="179">
        <f t="shared" si="11"/>
        <v>0</v>
      </c>
      <c r="BH49" s="180">
        <f t="shared" si="12"/>
        <v>0</v>
      </c>
      <c r="BI49" s="181">
        <f t="shared" si="13"/>
        <v>0</v>
      </c>
      <c r="BJ49" s="182">
        <f t="shared" si="14"/>
        <v>0</v>
      </c>
      <c r="BK49" s="158"/>
      <c r="BL49" s="159"/>
      <c r="BM49" s="159"/>
      <c r="BN49" s="159"/>
      <c r="BO49" s="159"/>
      <c r="BP49" s="159"/>
      <c r="BQ49" s="159"/>
      <c r="BR49" s="160">
        <v>0</v>
      </c>
      <c r="BS49" s="160">
        <v>0</v>
      </c>
      <c r="BT49" s="160">
        <v>0</v>
      </c>
      <c r="BU49" s="160">
        <v>0</v>
      </c>
      <c r="BV49" s="161">
        <v>0</v>
      </c>
      <c r="BW49" s="179">
        <f t="shared" si="15"/>
        <v>0</v>
      </c>
      <c r="BX49" s="180">
        <f t="shared" si="16"/>
        <v>0</v>
      </c>
      <c r="BY49" s="181">
        <f t="shared" si="17"/>
        <v>0</v>
      </c>
      <c r="BZ49" s="182">
        <f t="shared" si="18"/>
        <v>0</v>
      </c>
      <c r="CA49" s="158"/>
      <c r="CB49" s="159"/>
      <c r="CC49" s="159"/>
      <c r="CD49" s="159"/>
      <c r="CE49" s="159"/>
      <c r="CF49" s="159"/>
      <c r="CG49" s="159"/>
      <c r="CH49" s="160">
        <v>0</v>
      </c>
      <c r="CI49" s="160">
        <v>0</v>
      </c>
      <c r="CJ49" s="160">
        <v>0</v>
      </c>
      <c r="CK49" s="160">
        <v>0</v>
      </c>
      <c r="CL49" s="161">
        <v>0</v>
      </c>
      <c r="CM49" s="179">
        <f t="shared" si="19"/>
        <v>0</v>
      </c>
      <c r="CN49" s="180">
        <f t="shared" si="20"/>
        <v>0</v>
      </c>
      <c r="CO49" s="181">
        <f t="shared" si="21"/>
        <v>0</v>
      </c>
      <c r="CP49" s="182">
        <f t="shared" si="22"/>
        <v>0</v>
      </c>
      <c r="CQ49" s="158"/>
      <c r="CR49" s="159"/>
      <c r="CS49" s="159"/>
      <c r="CT49" s="159"/>
      <c r="CU49" s="159"/>
      <c r="CV49" s="159"/>
      <c r="CW49" s="159"/>
      <c r="CX49" s="160">
        <v>0</v>
      </c>
      <c r="CY49" s="160">
        <v>0</v>
      </c>
      <c r="CZ49" s="160">
        <v>0</v>
      </c>
      <c r="DA49" s="160">
        <v>0</v>
      </c>
      <c r="DB49" s="161">
        <v>0</v>
      </c>
      <c r="DC49" s="179">
        <f t="shared" si="23"/>
        <v>0</v>
      </c>
      <c r="DD49" s="180">
        <f t="shared" si="24"/>
        <v>0</v>
      </c>
      <c r="DE49" s="181">
        <f t="shared" si="25"/>
        <v>0</v>
      </c>
      <c r="DF49" s="182">
        <f t="shared" si="26"/>
        <v>0</v>
      </c>
      <c r="DG49" s="158"/>
      <c r="DH49" s="159"/>
      <c r="DI49" s="159"/>
      <c r="DJ49" s="159"/>
      <c r="DK49" s="159"/>
      <c r="DL49" s="159"/>
      <c r="DM49" s="159"/>
      <c r="DN49" s="160">
        <v>0</v>
      </c>
      <c r="DO49" s="160">
        <v>0</v>
      </c>
      <c r="DP49" s="160">
        <v>0</v>
      </c>
      <c r="DQ49" s="160">
        <v>0</v>
      </c>
      <c r="DR49" s="161">
        <v>0</v>
      </c>
      <c r="DS49" s="179">
        <f t="shared" si="27"/>
        <v>0</v>
      </c>
      <c r="DT49" s="180">
        <f t="shared" si="28"/>
        <v>0</v>
      </c>
      <c r="DU49" s="181">
        <f t="shared" si="29"/>
        <v>0</v>
      </c>
      <c r="DV49" s="182">
        <f t="shared" si="30"/>
        <v>0</v>
      </c>
      <c r="DW49" s="158"/>
      <c r="DX49" s="159"/>
      <c r="DY49" s="159"/>
      <c r="DZ49" s="159"/>
      <c r="EA49" s="159"/>
      <c r="EB49" s="159"/>
      <c r="EC49" s="159"/>
      <c r="ED49" s="160">
        <v>0</v>
      </c>
      <c r="EE49" s="160">
        <v>0</v>
      </c>
      <c r="EF49" s="160">
        <v>0</v>
      </c>
      <c r="EG49" s="160">
        <v>0</v>
      </c>
      <c r="EH49" s="161">
        <v>0</v>
      </c>
      <c r="EI49" s="179">
        <f t="shared" si="31"/>
        <v>0</v>
      </c>
      <c r="EJ49" s="180">
        <f t="shared" si="32"/>
        <v>0</v>
      </c>
      <c r="EK49" s="181">
        <f t="shared" si="33"/>
        <v>0</v>
      </c>
      <c r="EL49" s="182">
        <f t="shared" si="34"/>
        <v>0</v>
      </c>
    </row>
    <row r="50" spans="1:142" ht="12.75" customHeight="1" x14ac:dyDescent="0.2">
      <c r="A50" s="167"/>
      <c r="B50" s="175"/>
      <c r="C50" s="171"/>
      <c r="D50" s="169"/>
      <c r="E50" s="169"/>
      <c r="F50" s="170"/>
      <c r="G50" s="28"/>
      <c r="H50" s="29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0"/>
      <c r="J50" s="31"/>
      <c r="K50" s="177">
        <f t="shared" si="35"/>
        <v>0</v>
      </c>
      <c r="L50" s="178">
        <f t="shared" si="2"/>
        <v>0</v>
      </c>
      <c r="M50" s="178">
        <f t="shared" si="2"/>
        <v>0</v>
      </c>
      <c r="N50" s="178">
        <f t="shared" si="2"/>
        <v>0</v>
      </c>
      <c r="O50" s="158"/>
      <c r="P50" s="159"/>
      <c r="Q50" s="159"/>
      <c r="R50" s="159"/>
      <c r="S50" s="159"/>
      <c r="T50" s="159"/>
      <c r="U50" s="159"/>
      <c r="V50" s="160">
        <v>0</v>
      </c>
      <c r="W50" s="160">
        <v>0</v>
      </c>
      <c r="X50" s="160">
        <v>0</v>
      </c>
      <c r="Y50" s="160">
        <v>0</v>
      </c>
      <c r="Z50" s="161">
        <v>0</v>
      </c>
      <c r="AA50" s="179">
        <f t="shared" si="3"/>
        <v>0</v>
      </c>
      <c r="AB50" s="180">
        <f t="shared" si="4"/>
        <v>0</v>
      </c>
      <c r="AC50" s="181">
        <f t="shared" si="5"/>
        <v>0</v>
      </c>
      <c r="AD50" s="182">
        <f t="shared" si="6"/>
        <v>0</v>
      </c>
      <c r="AE50" s="158"/>
      <c r="AF50" s="159"/>
      <c r="AG50" s="159"/>
      <c r="AH50" s="159"/>
      <c r="AI50" s="159"/>
      <c r="AJ50" s="159"/>
      <c r="AK50" s="159"/>
      <c r="AL50" s="160">
        <v>0</v>
      </c>
      <c r="AM50" s="160">
        <v>0</v>
      </c>
      <c r="AN50" s="160">
        <v>0</v>
      </c>
      <c r="AO50" s="160">
        <v>0</v>
      </c>
      <c r="AP50" s="161">
        <v>0</v>
      </c>
      <c r="AQ50" s="179">
        <f t="shared" si="7"/>
        <v>0</v>
      </c>
      <c r="AR50" s="180">
        <f t="shared" si="8"/>
        <v>0</v>
      </c>
      <c r="AS50" s="181">
        <f t="shared" si="9"/>
        <v>0</v>
      </c>
      <c r="AT50" s="182">
        <f t="shared" si="10"/>
        <v>0</v>
      </c>
      <c r="AU50" s="158"/>
      <c r="AV50" s="159"/>
      <c r="AW50" s="159"/>
      <c r="AX50" s="159"/>
      <c r="AY50" s="159"/>
      <c r="AZ50" s="159"/>
      <c r="BA50" s="159"/>
      <c r="BB50" s="160">
        <v>0</v>
      </c>
      <c r="BC50" s="160">
        <v>0</v>
      </c>
      <c r="BD50" s="160">
        <v>0</v>
      </c>
      <c r="BE50" s="160">
        <v>0</v>
      </c>
      <c r="BF50" s="161">
        <v>0</v>
      </c>
      <c r="BG50" s="179">
        <f t="shared" si="11"/>
        <v>0</v>
      </c>
      <c r="BH50" s="180">
        <f t="shared" si="12"/>
        <v>0</v>
      </c>
      <c r="BI50" s="181">
        <f t="shared" si="13"/>
        <v>0</v>
      </c>
      <c r="BJ50" s="182">
        <f t="shared" si="14"/>
        <v>0</v>
      </c>
      <c r="BK50" s="158"/>
      <c r="BL50" s="159"/>
      <c r="BM50" s="159"/>
      <c r="BN50" s="159"/>
      <c r="BO50" s="159"/>
      <c r="BP50" s="159"/>
      <c r="BQ50" s="159"/>
      <c r="BR50" s="160">
        <v>0</v>
      </c>
      <c r="BS50" s="160">
        <v>0</v>
      </c>
      <c r="BT50" s="160">
        <v>0</v>
      </c>
      <c r="BU50" s="160">
        <v>0</v>
      </c>
      <c r="BV50" s="161">
        <v>0</v>
      </c>
      <c r="BW50" s="179">
        <f t="shared" si="15"/>
        <v>0</v>
      </c>
      <c r="BX50" s="180">
        <f t="shared" si="16"/>
        <v>0</v>
      </c>
      <c r="BY50" s="181">
        <f t="shared" si="17"/>
        <v>0</v>
      </c>
      <c r="BZ50" s="182">
        <f t="shared" si="18"/>
        <v>0</v>
      </c>
      <c r="CA50" s="158"/>
      <c r="CB50" s="159"/>
      <c r="CC50" s="159"/>
      <c r="CD50" s="159"/>
      <c r="CE50" s="159"/>
      <c r="CF50" s="159"/>
      <c r="CG50" s="159"/>
      <c r="CH50" s="160">
        <v>0</v>
      </c>
      <c r="CI50" s="160">
        <v>0</v>
      </c>
      <c r="CJ50" s="160">
        <v>0</v>
      </c>
      <c r="CK50" s="160">
        <v>0</v>
      </c>
      <c r="CL50" s="161">
        <v>0</v>
      </c>
      <c r="CM50" s="179">
        <f t="shared" si="19"/>
        <v>0</v>
      </c>
      <c r="CN50" s="180">
        <f t="shared" si="20"/>
        <v>0</v>
      </c>
      <c r="CO50" s="181">
        <f t="shared" si="21"/>
        <v>0</v>
      </c>
      <c r="CP50" s="182">
        <f t="shared" si="22"/>
        <v>0</v>
      </c>
      <c r="CQ50" s="158"/>
      <c r="CR50" s="159"/>
      <c r="CS50" s="159"/>
      <c r="CT50" s="159"/>
      <c r="CU50" s="159"/>
      <c r="CV50" s="159"/>
      <c r="CW50" s="159"/>
      <c r="CX50" s="160">
        <v>0</v>
      </c>
      <c r="CY50" s="160">
        <v>0</v>
      </c>
      <c r="CZ50" s="160">
        <v>0</v>
      </c>
      <c r="DA50" s="160">
        <v>0</v>
      </c>
      <c r="DB50" s="161">
        <v>0</v>
      </c>
      <c r="DC50" s="179">
        <f t="shared" si="23"/>
        <v>0</v>
      </c>
      <c r="DD50" s="180">
        <f t="shared" si="24"/>
        <v>0</v>
      </c>
      <c r="DE50" s="181">
        <f t="shared" si="25"/>
        <v>0</v>
      </c>
      <c r="DF50" s="182">
        <f t="shared" si="26"/>
        <v>0</v>
      </c>
      <c r="DG50" s="158"/>
      <c r="DH50" s="159"/>
      <c r="DI50" s="159"/>
      <c r="DJ50" s="159"/>
      <c r="DK50" s="159"/>
      <c r="DL50" s="159"/>
      <c r="DM50" s="159"/>
      <c r="DN50" s="160">
        <v>0</v>
      </c>
      <c r="DO50" s="160">
        <v>0</v>
      </c>
      <c r="DP50" s="160">
        <v>0</v>
      </c>
      <c r="DQ50" s="160">
        <v>0</v>
      </c>
      <c r="DR50" s="161">
        <v>0</v>
      </c>
      <c r="DS50" s="179">
        <f t="shared" si="27"/>
        <v>0</v>
      </c>
      <c r="DT50" s="180">
        <f t="shared" si="28"/>
        <v>0</v>
      </c>
      <c r="DU50" s="181">
        <f t="shared" si="29"/>
        <v>0</v>
      </c>
      <c r="DV50" s="182">
        <f t="shared" si="30"/>
        <v>0</v>
      </c>
      <c r="DW50" s="158"/>
      <c r="DX50" s="159"/>
      <c r="DY50" s="159"/>
      <c r="DZ50" s="159"/>
      <c r="EA50" s="159"/>
      <c r="EB50" s="159"/>
      <c r="EC50" s="159"/>
      <c r="ED50" s="160">
        <v>0</v>
      </c>
      <c r="EE50" s="160">
        <v>0</v>
      </c>
      <c r="EF50" s="160">
        <v>0</v>
      </c>
      <c r="EG50" s="160">
        <v>0</v>
      </c>
      <c r="EH50" s="161">
        <v>0</v>
      </c>
      <c r="EI50" s="179">
        <f t="shared" si="31"/>
        <v>0</v>
      </c>
      <c r="EJ50" s="180">
        <f t="shared" si="32"/>
        <v>0</v>
      </c>
      <c r="EK50" s="181">
        <f t="shared" si="33"/>
        <v>0</v>
      </c>
      <c r="EL50" s="182">
        <f t="shared" si="34"/>
        <v>0</v>
      </c>
    </row>
    <row r="51" spans="1:142" ht="12.75" customHeight="1" thickBot="1" x14ac:dyDescent="0.25">
      <c r="A51" s="183"/>
      <c r="B51" s="184"/>
      <c r="C51" s="184"/>
      <c r="D51" s="185"/>
      <c r="E51" s="185"/>
      <c r="F51" s="186"/>
      <c r="G51" s="187"/>
      <c r="H51" s="188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89"/>
      <c r="J51" s="190"/>
      <c r="K51" s="191">
        <f t="shared" si="35"/>
        <v>0</v>
      </c>
      <c r="L51" s="178">
        <f t="shared" si="2"/>
        <v>0</v>
      </c>
      <c r="M51" s="178">
        <f t="shared" si="2"/>
        <v>0</v>
      </c>
      <c r="N51" s="178">
        <f t="shared" si="2"/>
        <v>0</v>
      </c>
      <c r="O51" s="192"/>
      <c r="P51" s="193"/>
      <c r="Q51" s="193"/>
      <c r="R51" s="193"/>
      <c r="S51" s="193"/>
      <c r="T51" s="193"/>
      <c r="U51" s="193"/>
      <c r="V51" s="194">
        <v>0</v>
      </c>
      <c r="W51" s="194">
        <v>0</v>
      </c>
      <c r="X51" s="194">
        <v>0</v>
      </c>
      <c r="Y51" s="194">
        <v>0</v>
      </c>
      <c r="Z51" s="195">
        <v>0</v>
      </c>
      <c r="AA51" s="196">
        <f t="shared" si="3"/>
        <v>0</v>
      </c>
      <c r="AB51" s="197">
        <f t="shared" si="4"/>
        <v>0</v>
      </c>
      <c r="AC51" s="198">
        <f t="shared" si="5"/>
        <v>0</v>
      </c>
      <c r="AD51" s="199">
        <f t="shared" si="6"/>
        <v>0</v>
      </c>
      <c r="AE51" s="192"/>
      <c r="AF51" s="193"/>
      <c r="AG51" s="193"/>
      <c r="AH51" s="193"/>
      <c r="AI51" s="193"/>
      <c r="AJ51" s="193"/>
      <c r="AK51" s="193"/>
      <c r="AL51" s="194">
        <v>0</v>
      </c>
      <c r="AM51" s="194">
        <v>0</v>
      </c>
      <c r="AN51" s="194">
        <v>0</v>
      </c>
      <c r="AO51" s="194">
        <v>0</v>
      </c>
      <c r="AP51" s="195">
        <v>0</v>
      </c>
      <c r="AQ51" s="196">
        <f t="shared" si="7"/>
        <v>0</v>
      </c>
      <c r="AR51" s="197">
        <f t="shared" si="8"/>
        <v>0</v>
      </c>
      <c r="AS51" s="198">
        <f t="shared" si="9"/>
        <v>0</v>
      </c>
      <c r="AT51" s="199">
        <f t="shared" si="10"/>
        <v>0</v>
      </c>
      <c r="AU51" s="192"/>
      <c r="AV51" s="193"/>
      <c r="AW51" s="193"/>
      <c r="AX51" s="193"/>
      <c r="AY51" s="193"/>
      <c r="AZ51" s="193"/>
      <c r="BA51" s="193"/>
      <c r="BB51" s="194">
        <v>0</v>
      </c>
      <c r="BC51" s="194">
        <v>0</v>
      </c>
      <c r="BD51" s="194">
        <v>0</v>
      </c>
      <c r="BE51" s="194">
        <v>0</v>
      </c>
      <c r="BF51" s="195">
        <v>0</v>
      </c>
      <c r="BG51" s="196">
        <f t="shared" si="11"/>
        <v>0</v>
      </c>
      <c r="BH51" s="197">
        <f t="shared" si="12"/>
        <v>0</v>
      </c>
      <c r="BI51" s="198">
        <f t="shared" si="13"/>
        <v>0</v>
      </c>
      <c r="BJ51" s="199">
        <f t="shared" si="14"/>
        <v>0</v>
      </c>
      <c r="BK51" s="192"/>
      <c r="BL51" s="193"/>
      <c r="BM51" s="193"/>
      <c r="BN51" s="193"/>
      <c r="BO51" s="193"/>
      <c r="BP51" s="193"/>
      <c r="BQ51" s="193"/>
      <c r="BR51" s="194">
        <v>0</v>
      </c>
      <c r="BS51" s="194">
        <v>0</v>
      </c>
      <c r="BT51" s="194">
        <v>0</v>
      </c>
      <c r="BU51" s="194">
        <v>0</v>
      </c>
      <c r="BV51" s="195">
        <v>0</v>
      </c>
      <c r="BW51" s="196">
        <f t="shared" si="15"/>
        <v>0</v>
      </c>
      <c r="BX51" s="197">
        <f t="shared" si="16"/>
        <v>0</v>
      </c>
      <c r="BY51" s="198">
        <f t="shared" si="17"/>
        <v>0</v>
      </c>
      <c r="BZ51" s="199">
        <f t="shared" si="18"/>
        <v>0</v>
      </c>
      <c r="CA51" s="192"/>
      <c r="CB51" s="193"/>
      <c r="CC51" s="193"/>
      <c r="CD51" s="193"/>
      <c r="CE51" s="193"/>
      <c r="CF51" s="193"/>
      <c r="CG51" s="193"/>
      <c r="CH51" s="194">
        <v>0</v>
      </c>
      <c r="CI51" s="194">
        <v>0</v>
      </c>
      <c r="CJ51" s="194">
        <v>0</v>
      </c>
      <c r="CK51" s="194">
        <v>0</v>
      </c>
      <c r="CL51" s="195">
        <v>0</v>
      </c>
      <c r="CM51" s="196">
        <f t="shared" si="19"/>
        <v>0</v>
      </c>
      <c r="CN51" s="197">
        <f t="shared" si="20"/>
        <v>0</v>
      </c>
      <c r="CO51" s="198">
        <f t="shared" si="21"/>
        <v>0</v>
      </c>
      <c r="CP51" s="199">
        <f t="shared" si="22"/>
        <v>0</v>
      </c>
      <c r="CQ51" s="192"/>
      <c r="CR51" s="193"/>
      <c r="CS51" s="193"/>
      <c r="CT51" s="193"/>
      <c r="CU51" s="193"/>
      <c r="CV51" s="193"/>
      <c r="CW51" s="193"/>
      <c r="CX51" s="194">
        <v>0</v>
      </c>
      <c r="CY51" s="194">
        <v>0</v>
      </c>
      <c r="CZ51" s="194">
        <v>0</v>
      </c>
      <c r="DA51" s="194">
        <v>0</v>
      </c>
      <c r="DB51" s="195">
        <v>0</v>
      </c>
      <c r="DC51" s="196">
        <f t="shared" si="23"/>
        <v>0</v>
      </c>
      <c r="DD51" s="197">
        <f t="shared" si="24"/>
        <v>0</v>
      </c>
      <c r="DE51" s="198">
        <f t="shared" si="25"/>
        <v>0</v>
      </c>
      <c r="DF51" s="199">
        <f t="shared" si="26"/>
        <v>0</v>
      </c>
      <c r="DG51" s="192"/>
      <c r="DH51" s="193"/>
      <c r="DI51" s="193"/>
      <c r="DJ51" s="193"/>
      <c r="DK51" s="193"/>
      <c r="DL51" s="193"/>
      <c r="DM51" s="193"/>
      <c r="DN51" s="194">
        <v>0</v>
      </c>
      <c r="DO51" s="194">
        <v>0</v>
      </c>
      <c r="DP51" s="194">
        <v>0</v>
      </c>
      <c r="DQ51" s="194">
        <v>0</v>
      </c>
      <c r="DR51" s="195">
        <v>0</v>
      </c>
      <c r="DS51" s="196">
        <f t="shared" si="27"/>
        <v>0</v>
      </c>
      <c r="DT51" s="197">
        <f t="shared" si="28"/>
        <v>0</v>
      </c>
      <c r="DU51" s="198">
        <f t="shared" si="29"/>
        <v>0</v>
      </c>
      <c r="DV51" s="199">
        <f t="shared" si="30"/>
        <v>0</v>
      </c>
      <c r="DW51" s="192"/>
      <c r="DX51" s="193"/>
      <c r="DY51" s="193"/>
      <c r="DZ51" s="193"/>
      <c r="EA51" s="193"/>
      <c r="EB51" s="193"/>
      <c r="EC51" s="193"/>
      <c r="ED51" s="194">
        <v>0</v>
      </c>
      <c r="EE51" s="194">
        <v>0</v>
      </c>
      <c r="EF51" s="194">
        <v>0</v>
      </c>
      <c r="EG51" s="194">
        <v>0</v>
      </c>
      <c r="EH51" s="195">
        <v>0</v>
      </c>
      <c r="EI51" s="196">
        <f t="shared" si="31"/>
        <v>0</v>
      </c>
      <c r="EJ51" s="197">
        <f t="shared" si="32"/>
        <v>0</v>
      </c>
      <c r="EK51" s="198">
        <f t="shared" si="33"/>
        <v>0</v>
      </c>
      <c r="EL51" s="199">
        <f t="shared" si="34"/>
        <v>0</v>
      </c>
    </row>
    <row r="52" spans="1:142" ht="12.75" hidden="1" customHeight="1" x14ac:dyDescent="0.2">
      <c r="A52" s="24"/>
      <c r="B52" s="105"/>
      <c r="C52" s="80"/>
      <c r="D52" s="82"/>
      <c r="E52" s="82"/>
      <c r="F52" s="83"/>
      <c r="G52" s="84" t="str">
        <f t="shared" ref="G52:G55" si="36">IF(AND(OR($G$2="Y",$H$2="Y"),I52&lt;5,J52&lt;5),IF(AND(I52=#REF!,J52=#REF!),#REF!+1,1),"")</f>
        <v/>
      </c>
      <c r="H52" s="85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86" t="str">
        <f>IF(ISNA(VLOOKUP(E52,SortLookup!$A$1:$B$5,2,FALSE))," ",VLOOKUP(E52,SortLookup!$A$1:$B$5,2,FALSE))</f>
        <v xml:space="preserve"> </v>
      </c>
      <c r="J52" s="87" t="str">
        <f>IF(ISNA(VLOOKUP(F52,SortLookup!$A$7:$B$11,2,FALSE))," ",VLOOKUP(F52,SortLookup!$A$7:$B$11,2,FALSE))</f>
        <v xml:space="preserve"> </v>
      </c>
      <c r="K52" s="32" t="e">
        <f>L52+M52+#REF!</f>
        <v>#REF!</v>
      </c>
      <c r="L52" s="33" t="e">
        <f>AA52+#REF!+#REF!+#REF!+#REF!+#REF!+#REF!+#REF!+#REF!+#REF!+#REF!+#REF!+#REF!+#REF!+#REF!+#REF!+#REF!+#REF!+#REF!+#REF!</f>
        <v>#REF!</v>
      </c>
      <c r="M52" s="34" t="e">
        <f>AC52+#REF!+#REF!+#REF!+#REF!+#REF!+#REF!+#REF!+#REF!+#REF!+#REF!+#REF!+#REF!+#REF!+#REF!+#REF!+#REF!+#REF!+#REF!+#REF!</f>
        <v>#REF!</v>
      </c>
      <c r="N52" s="36" t="e">
        <f>V52+#REF!+#REF!+#REF!+#REF!+#REF!+#REF!+#REF!+#REF!+#REF!+#REF!+#REF!+#REF!+#REF!+#REF!+#REF!+#REF!+#REF!+#REF!+#REF!</f>
        <v>#REF!</v>
      </c>
      <c r="O52" s="44"/>
      <c r="P52" s="33"/>
      <c r="Q52" s="33"/>
      <c r="R52" s="33"/>
      <c r="S52" s="33"/>
      <c r="T52" s="33"/>
      <c r="U52" s="33"/>
      <c r="V52" s="34"/>
      <c r="W52" s="34"/>
      <c r="X52" s="34"/>
      <c r="Y52" s="34"/>
      <c r="Z52" s="88"/>
      <c r="AA52" s="44">
        <f t="shared" ref="AA52:AA81" si="37">O52+P52+Q52+R52+S52+T52+U52</f>
        <v>0</v>
      </c>
      <c r="AB52" s="35">
        <f t="shared" ref="AB52:AB81" si="38">V52/2</f>
        <v>0</v>
      </c>
      <c r="AC52" s="34">
        <f t="shared" ref="AC52:AC81" si="39">(W52*3)+(X52*5)+(Y52*5)+(Z52*20)</f>
        <v>0</v>
      </c>
      <c r="AD52" s="89">
        <f t="shared" ref="AD52:AD81" si="40">AA52+AB52+AC52</f>
        <v>0</v>
      </c>
      <c r="AE52" s="44"/>
      <c r="AF52" s="33"/>
      <c r="AG52" s="33"/>
      <c r="AH52" s="33"/>
      <c r="AI52" s="33"/>
      <c r="AJ52" s="33"/>
      <c r="AK52" s="33"/>
      <c r="AL52" s="34"/>
      <c r="AM52" s="34"/>
      <c r="AN52" s="34"/>
      <c r="AO52" s="34"/>
      <c r="AP52" s="88"/>
      <c r="AQ52" s="44">
        <f t="shared" ref="AQ52:AQ81" si="41">AE52+AF52+AG52+AH52+AI52+AJ52+AK52</f>
        <v>0</v>
      </c>
      <c r="AR52" s="35">
        <f t="shared" ref="AR52:AR81" si="42">AL52/2</f>
        <v>0</v>
      </c>
      <c r="AS52" s="34">
        <f t="shared" ref="AS52:AS81" si="43">(AM52*3)+(AN52*5)+(AO52*5)+(AP52*20)</f>
        <v>0</v>
      </c>
      <c r="AT52" s="89">
        <f t="shared" ref="AT52:AT81" si="44">AQ52+AR52+AS52</f>
        <v>0</v>
      </c>
      <c r="AU52" s="44"/>
      <c r="AV52" s="33"/>
      <c r="AW52" s="33"/>
      <c r="AX52" s="33"/>
      <c r="AY52" s="33"/>
      <c r="AZ52" s="33"/>
      <c r="BA52" s="33"/>
      <c r="BB52" s="34"/>
      <c r="BC52" s="34"/>
      <c r="BD52" s="34"/>
      <c r="BE52" s="34"/>
      <c r="BF52" s="88"/>
      <c r="BG52" s="44">
        <f t="shared" ref="BG52:BG81" si="45">AU52+AV52+AW52+AX52+AY52+AZ52+BA52</f>
        <v>0</v>
      </c>
      <c r="BH52" s="35">
        <f t="shared" ref="BH52:BH81" si="46">BB52/2</f>
        <v>0</v>
      </c>
      <c r="BI52" s="34">
        <f t="shared" ref="BI52:BI81" si="47">(BC52*3)+(BD52*5)+(BE52*5)+(BF52*20)</f>
        <v>0</v>
      </c>
      <c r="BJ52" s="89">
        <f t="shared" ref="BJ52:BJ81" si="48">BG52+BH52+BI52</f>
        <v>0</v>
      </c>
      <c r="BK52" s="44"/>
      <c r="BL52" s="33"/>
      <c r="BM52" s="33"/>
      <c r="BN52" s="33"/>
      <c r="BO52" s="33"/>
      <c r="BP52" s="33"/>
      <c r="BQ52" s="33"/>
      <c r="BR52" s="34"/>
      <c r="BS52" s="34"/>
      <c r="BT52" s="34"/>
      <c r="BU52" s="34"/>
      <c r="BV52" s="88"/>
      <c r="BW52" s="44">
        <f t="shared" ref="BW52:BW81" si="49">BK52+BL52+BM52+BN52+BO52+BP52+BQ52</f>
        <v>0</v>
      </c>
      <c r="BX52" s="35">
        <f t="shared" ref="BX52:BX81" si="50">BR52/2</f>
        <v>0</v>
      </c>
      <c r="BY52" s="34">
        <f t="shared" ref="BY52:BY81" si="51">(BS52*3)+(BT52*5)+(BU52*5)+(BV52*20)</f>
        <v>0</v>
      </c>
      <c r="BZ52" s="89">
        <f t="shared" ref="BZ52:BZ81" si="52">BW52+BX52+BY52</f>
        <v>0</v>
      </c>
      <c r="CA52" s="44"/>
      <c r="CB52" s="33"/>
      <c r="CC52" s="33"/>
      <c r="CD52" s="33"/>
      <c r="CE52" s="33"/>
      <c r="CF52" s="33"/>
      <c r="CG52" s="33"/>
      <c r="CH52" s="34"/>
      <c r="CI52" s="34"/>
      <c r="CJ52" s="34"/>
      <c r="CK52" s="34"/>
      <c r="CL52" s="88"/>
      <c r="CM52" s="44">
        <f t="shared" ref="CM52:CM81" si="53">CA52+CB52+CC52+CD52+CE52+CF52+CG52</f>
        <v>0</v>
      </c>
      <c r="CN52" s="35">
        <f t="shared" ref="CN52:CN81" si="54">CH52/2</f>
        <v>0</v>
      </c>
      <c r="CO52" s="34">
        <f t="shared" ref="CO52:CO81" si="55">(CI52*3)+(CJ52*5)+(CK52*5)+(CL52*20)</f>
        <v>0</v>
      </c>
      <c r="CP52" s="89">
        <f t="shared" ref="CP52:CP81" si="56">CM52+CN52+CO52</f>
        <v>0</v>
      </c>
      <c r="CQ52" s="44"/>
      <c r="CR52" s="33"/>
      <c r="CS52" s="33"/>
      <c r="CT52" s="33"/>
      <c r="CU52" s="33"/>
      <c r="CV52" s="33"/>
      <c r="CW52" s="33"/>
      <c r="CX52" s="34"/>
      <c r="CY52" s="34"/>
      <c r="CZ52" s="34"/>
      <c r="DA52" s="34"/>
      <c r="DB52" s="88"/>
      <c r="DC52" s="44">
        <f t="shared" ref="DC52:DC81" si="57">CQ52+CR52+CS52+CT52+CU52+CV52+CW52</f>
        <v>0</v>
      </c>
      <c r="DD52" s="35">
        <f t="shared" ref="DD52:DD81" si="58">CX52/2</f>
        <v>0</v>
      </c>
      <c r="DE52" s="34">
        <f t="shared" ref="DE52:DE81" si="59">(CY52*3)+(CZ52*5)+(DA52*5)+(DB52*20)</f>
        <v>0</v>
      </c>
      <c r="DF52" s="89">
        <f t="shared" ref="DF52:DF81" si="60">DC52+DD52+DE52</f>
        <v>0</v>
      </c>
      <c r="DG52" s="44"/>
      <c r="DH52" s="33"/>
      <c r="DI52" s="33"/>
      <c r="DJ52" s="33"/>
      <c r="DK52" s="33"/>
      <c r="DL52" s="33"/>
      <c r="DM52" s="33"/>
      <c r="DN52" s="34"/>
      <c r="DO52" s="34"/>
      <c r="DP52" s="34"/>
      <c r="DQ52" s="34"/>
      <c r="DR52" s="88"/>
      <c r="DS52" s="44">
        <f t="shared" ref="DS52:DS81" si="61">DG52+DH52+DI52+DJ52+DK52+DL52+DM52</f>
        <v>0</v>
      </c>
      <c r="DT52" s="35">
        <f t="shared" ref="DT52:DT81" si="62">DN52/2</f>
        <v>0</v>
      </c>
      <c r="DU52" s="34">
        <f t="shared" ref="DU52:DU81" si="63">(DO52*3)+(DP52*5)+(DQ52*5)+(DR52*20)</f>
        <v>0</v>
      </c>
      <c r="DV52" s="89">
        <f t="shared" ref="DV52:DV81" si="64">DS52+DT52+DU52</f>
        <v>0</v>
      </c>
      <c r="DW52" s="44"/>
      <c r="DX52" s="33"/>
      <c r="DY52" s="33"/>
      <c r="DZ52" s="33"/>
      <c r="EA52" s="33"/>
      <c r="EB52" s="33"/>
      <c r="EC52" s="33"/>
      <c r="ED52" s="34"/>
      <c r="EE52" s="34"/>
      <c r="EF52" s="34"/>
      <c r="EG52" s="34"/>
      <c r="EH52" s="88"/>
      <c r="EI52" s="44">
        <f t="shared" ref="EI52:EI81" si="65">DW52+DX52+DY52+DZ52+EA52+EB52+EC52</f>
        <v>0</v>
      </c>
      <c r="EJ52" s="35">
        <f t="shared" ref="EJ52:EJ81" si="66">ED52/2</f>
        <v>0</v>
      </c>
      <c r="EK52" s="34">
        <f t="shared" ref="EK52:EK81" si="67">(EE52*3)+(EF52*5)+(EG52*5)+(EH52*20)</f>
        <v>0</v>
      </c>
      <c r="EL52" s="89">
        <f t="shared" ref="EL52:EL81" si="68">EI52+EJ52+EK52</f>
        <v>0</v>
      </c>
    </row>
    <row r="53" spans="1:142" ht="12.75" hidden="1" customHeight="1" x14ac:dyDescent="0.2">
      <c r="A53" s="24"/>
      <c r="B53" s="113"/>
      <c r="C53" s="25"/>
      <c r="D53" s="26"/>
      <c r="E53" s="26"/>
      <c r="F53" s="27"/>
      <c r="G53" s="28" t="str">
        <f t="shared" si="36"/>
        <v/>
      </c>
      <c r="H53" s="29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0" t="str">
        <f>IF(ISNA(VLOOKUP(E53,SortLookup!$A$1:$B$5,2,FALSE))," ",VLOOKUP(E53,SortLookup!$A$1:$B$5,2,FALSE))</f>
        <v xml:space="preserve"> </v>
      </c>
      <c r="J53" s="31" t="str">
        <f>IF(ISNA(VLOOKUP(F53,SortLookup!$A$7:$B$11,2,FALSE))," ",VLOOKUP(F53,SortLookup!$A$7:$B$11,2,FALSE))</f>
        <v xml:space="preserve"> </v>
      </c>
      <c r="K53" s="93" t="e">
        <f>L53+M53+#REF!</f>
        <v>#REF!</v>
      </c>
      <c r="L53" s="38" t="e">
        <f>AA53+#REF!+#REF!+#REF!+#REF!+#REF!+#REF!+#REF!+#REF!+#REF!+#REF!+#REF!+#REF!+#REF!+#REF!+#REF!+#REF!+#REF!+#REF!+#REF!</f>
        <v>#REF!</v>
      </c>
      <c r="M53" s="39" t="e">
        <f>AC53+#REF!+#REF!+#REF!+#REF!+#REF!+#REF!+#REF!+#REF!+#REF!+#REF!+#REF!+#REF!+#REF!+#REF!+#REF!+#REF!+#REF!+#REF!+#REF!</f>
        <v>#REF!</v>
      </c>
      <c r="N53" s="94" t="e">
        <f>V53+#REF!+#REF!+#REF!+#REF!+#REF!+#REF!+#REF!+#REF!+#REF!+#REF!+#REF!+#REF!+#REF!+#REF!+#REF!+#REF!+#REF!+#REF!+#REF!</f>
        <v>#REF!</v>
      </c>
      <c r="O53" s="37"/>
      <c r="P53" s="38"/>
      <c r="Q53" s="38"/>
      <c r="R53" s="38"/>
      <c r="S53" s="38"/>
      <c r="T53" s="38"/>
      <c r="U53" s="38"/>
      <c r="V53" s="39"/>
      <c r="W53" s="39"/>
      <c r="X53" s="39"/>
      <c r="Y53" s="39"/>
      <c r="Z53" s="40"/>
      <c r="AA53" s="37">
        <f t="shared" si="37"/>
        <v>0</v>
      </c>
      <c r="AB53" s="41">
        <f t="shared" si="38"/>
        <v>0</v>
      </c>
      <c r="AC53" s="39">
        <f t="shared" si="39"/>
        <v>0</v>
      </c>
      <c r="AD53" s="42">
        <f t="shared" si="40"/>
        <v>0</v>
      </c>
      <c r="AE53" s="37"/>
      <c r="AF53" s="38"/>
      <c r="AG53" s="38"/>
      <c r="AH53" s="38"/>
      <c r="AI53" s="38"/>
      <c r="AJ53" s="38"/>
      <c r="AK53" s="38"/>
      <c r="AL53" s="39"/>
      <c r="AM53" s="39"/>
      <c r="AN53" s="39"/>
      <c r="AO53" s="39"/>
      <c r="AP53" s="40"/>
      <c r="AQ53" s="37">
        <f t="shared" si="41"/>
        <v>0</v>
      </c>
      <c r="AR53" s="41">
        <f t="shared" si="42"/>
        <v>0</v>
      </c>
      <c r="AS53" s="39">
        <f t="shared" si="43"/>
        <v>0</v>
      </c>
      <c r="AT53" s="42">
        <f t="shared" si="44"/>
        <v>0</v>
      </c>
      <c r="AU53" s="37"/>
      <c r="AV53" s="38"/>
      <c r="AW53" s="38"/>
      <c r="AX53" s="38"/>
      <c r="AY53" s="38"/>
      <c r="AZ53" s="38"/>
      <c r="BA53" s="38"/>
      <c r="BB53" s="39"/>
      <c r="BC53" s="39"/>
      <c r="BD53" s="39"/>
      <c r="BE53" s="39"/>
      <c r="BF53" s="40"/>
      <c r="BG53" s="37">
        <f t="shared" si="45"/>
        <v>0</v>
      </c>
      <c r="BH53" s="41">
        <f t="shared" si="46"/>
        <v>0</v>
      </c>
      <c r="BI53" s="39">
        <f t="shared" si="47"/>
        <v>0</v>
      </c>
      <c r="BJ53" s="42">
        <f t="shared" si="48"/>
        <v>0</v>
      </c>
      <c r="BK53" s="37"/>
      <c r="BL53" s="38"/>
      <c r="BM53" s="38"/>
      <c r="BN53" s="38"/>
      <c r="BO53" s="38"/>
      <c r="BP53" s="38"/>
      <c r="BQ53" s="38"/>
      <c r="BR53" s="39"/>
      <c r="BS53" s="39"/>
      <c r="BT53" s="39"/>
      <c r="BU53" s="39"/>
      <c r="BV53" s="40"/>
      <c r="BW53" s="37">
        <f t="shared" si="49"/>
        <v>0</v>
      </c>
      <c r="BX53" s="41">
        <f t="shared" si="50"/>
        <v>0</v>
      </c>
      <c r="BY53" s="39">
        <f t="shared" si="51"/>
        <v>0</v>
      </c>
      <c r="BZ53" s="42">
        <f t="shared" si="52"/>
        <v>0</v>
      </c>
      <c r="CA53" s="37"/>
      <c r="CB53" s="38"/>
      <c r="CC53" s="38"/>
      <c r="CD53" s="38"/>
      <c r="CE53" s="38"/>
      <c r="CF53" s="38"/>
      <c r="CG53" s="38"/>
      <c r="CH53" s="39"/>
      <c r="CI53" s="39"/>
      <c r="CJ53" s="39"/>
      <c r="CK53" s="39"/>
      <c r="CL53" s="40"/>
      <c r="CM53" s="37">
        <f t="shared" si="53"/>
        <v>0</v>
      </c>
      <c r="CN53" s="41">
        <f t="shared" si="54"/>
        <v>0</v>
      </c>
      <c r="CO53" s="39">
        <f t="shared" si="55"/>
        <v>0</v>
      </c>
      <c r="CP53" s="42">
        <f t="shared" si="56"/>
        <v>0</v>
      </c>
      <c r="CQ53" s="37"/>
      <c r="CR53" s="38"/>
      <c r="CS53" s="38"/>
      <c r="CT53" s="38"/>
      <c r="CU53" s="38"/>
      <c r="CV53" s="38"/>
      <c r="CW53" s="38"/>
      <c r="CX53" s="39"/>
      <c r="CY53" s="39"/>
      <c r="CZ53" s="39"/>
      <c r="DA53" s="39"/>
      <c r="DB53" s="40"/>
      <c r="DC53" s="37">
        <f t="shared" si="57"/>
        <v>0</v>
      </c>
      <c r="DD53" s="41">
        <f t="shared" si="58"/>
        <v>0</v>
      </c>
      <c r="DE53" s="39">
        <f t="shared" si="59"/>
        <v>0</v>
      </c>
      <c r="DF53" s="42">
        <f t="shared" si="60"/>
        <v>0</v>
      </c>
      <c r="DG53" s="37"/>
      <c r="DH53" s="38"/>
      <c r="DI53" s="38"/>
      <c r="DJ53" s="38"/>
      <c r="DK53" s="38"/>
      <c r="DL53" s="38"/>
      <c r="DM53" s="38"/>
      <c r="DN53" s="39"/>
      <c r="DO53" s="39"/>
      <c r="DP53" s="39"/>
      <c r="DQ53" s="39"/>
      <c r="DR53" s="40"/>
      <c r="DS53" s="37">
        <f t="shared" si="61"/>
        <v>0</v>
      </c>
      <c r="DT53" s="41">
        <f t="shared" si="62"/>
        <v>0</v>
      </c>
      <c r="DU53" s="39">
        <f t="shared" si="63"/>
        <v>0</v>
      </c>
      <c r="DV53" s="42">
        <f t="shared" si="64"/>
        <v>0</v>
      </c>
      <c r="DW53" s="37"/>
      <c r="DX53" s="38"/>
      <c r="DY53" s="38"/>
      <c r="DZ53" s="38"/>
      <c r="EA53" s="38"/>
      <c r="EB53" s="38"/>
      <c r="EC53" s="38"/>
      <c r="ED53" s="39"/>
      <c r="EE53" s="39"/>
      <c r="EF53" s="39"/>
      <c r="EG53" s="39"/>
      <c r="EH53" s="40"/>
      <c r="EI53" s="37">
        <f t="shared" si="65"/>
        <v>0</v>
      </c>
      <c r="EJ53" s="41">
        <f t="shared" si="66"/>
        <v>0</v>
      </c>
      <c r="EK53" s="39">
        <f t="shared" si="67"/>
        <v>0</v>
      </c>
      <c r="EL53" s="42">
        <f t="shared" si="68"/>
        <v>0</v>
      </c>
    </row>
    <row r="54" spans="1:142" ht="12.75" hidden="1" customHeight="1" x14ac:dyDescent="0.2">
      <c r="A54" s="24"/>
      <c r="B54" s="113"/>
      <c r="C54" s="25"/>
      <c r="D54" s="26"/>
      <c r="E54" s="26"/>
      <c r="F54" s="27"/>
      <c r="G54" s="28" t="str">
        <f t="shared" si="36"/>
        <v/>
      </c>
      <c r="H54" s="29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0" t="str">
        <f>IF(ISNA(VLOOKUP(E54,SortLookup!$A$1:$B$5,2,FALSE))," ",VLOOKUP(E54,SortLookup!$A$1:$B$5,2,FALSE))</f>
        <v xml:space="preserve"> </v>
      </c>
      <c r="J54" s="31" t="str">
        <f>IF(ISNA(VLOOKUP(F54,SortLookup!$A$7:$B$11,2,FALSE))," ",VLOOKUP(F54,SortLookup!$A$7:$B$11,2,FALSE))</f>
        <v xml:space="preserve"> </v>
      </c>
      <c r="K54" s="93" t="e">
        <f>L54+M54+#REF!</f>
        <v>#REF!</v>
      </c>
      <c r="L54" s="38" t="e">
        <f>AA54+#REF!+#REF!+#REF!+#REF!+#REF!+#REF!+#REF!+#REF!+#REF!+#REF!+#REF!+#REF!+#REF!+#REF!+#REF!+#REF!+#REF!+#REF!+#REF!</f>
        <v>#REF!</v>
      </c>
      <c r="M54" s="39" t="e">
        <f>AC54+#REF!+#REF!+#REF!+#REF!+#REF!+#REF!+#REF!+#REF!+#REF!+#REF!+#REF!+#REF!+#REF!+#REF!+#REF!+#REF!+#REF!+#REF!+#REF!</f>
        <v>#REF!</v>
      </c>
      <c r="N54" s="94" t="e">
        <f>V54+#REF!+#REF!+#REF!+#REF!+#REF!+#REF!+#REF!+#REF!+#REF!+#REF!+#REF!+#REF!+#REF!+#REF!+#REF!+#REF!+#REF!+#REF!+#REF!</f>
        <v>#REF!</v>
      </c>
      <c r="O54" s="37"/>
      <c r="P54" s="38"/>
      <c r="Q54" s="38"/>
      <c r="R54" s="38"/>
      <c r="S54" s="38"/>
      <c r="T54" s="38"/>
      <c r="U54" s="38"/>
      <c r="V54" s="39"/>
      <c r="W54" s="39"/>
      <c r="X54" s="39"/>
      <c r="Y54" s="39"/>
      <c r="Z54" s="40"/>
      <c r="AA54" s="37">
        <f t="shared" si="37"/>
        <v>0</v>
      </c>
      <c r="AB54" s="41">
        <f t="shared" si="38"/>
        <v>0</v>
      </c>
      <c r="AC54" s="39">
        <f t="shared" si="39"/>
        <v>0</v>
      </c>
      <c r="AD54" s="42">
        <f t="shared" si="40"/>
        <v>0</v>
      </c>
      <c r="AE54" s="37"/>
      <c r="AF54" s="38"/>
      <c r="AG54" s="38"/>
      <c r="AH54" s="38"/>
      <c r="AI54" s="38"/>
      <c r="AJ54" s="38"/>
      <c r="AK54" s="38"/>
      <c r="AL54" s="39"/>
      <c r="AM54" s="39"/>
      <c r="AN54" s="39"/>
      <c r="AO54" s="39"/>
      <c r="AP54" s="40"/>
      <c r="AQ54" s="37">
        <f t="shared" si="41"/>
        <v>0</v>
      </c>
      <c r="AR54" s="41">
        <f t="shared" si="42"/>
        <v>0</v>
      </c>
      <c r="AS54" s="39">
        <f t="shared" si="43"/>
        <v>0</v>
      </c>
      <c r="AT54" s="42">
        <f t="shared" si="44"/>
        <v>0</v>
      </c>
      <c r="AU54" s="37"/>
      <c r="AV54" s="38"/>
      <c r="AW54" s="38"/>
      <c r="AX54" s="38"/>
      <c r="AY54" s="38"/>
      <c r="AZ54" s="38"/>
      <c r="BA54" s="38"/>
      <c r="BB54" s="39"/>
      <c r="BC54" s="39"/>
      <c r="BD54" s="39"/>
      <c r="BE54" s="39"/>
      <c r="BF54" s="40"/>
      <c r="BG54" s="37">
        <f t="shared" si="45"/>
        <v>0</v>
      </c>
      <c r="BH54" s="41">
        <f t="shared" si="46"/>
        <v>0</v>
      </c>
      <c r="BI54" s="39">
        <f t="shared" si="47"/>
        <v>0</v>
      </c>
      <c r="BJ54" s="42">
        <f t="shared" si="48"/>
        <v>0</v>
      </c>
      <c r="BK54" s="37"/>
      <c r="BL54" s="38"/>
      <c r="BM54" s="38"/>
      <c r="BN54" s="38"/>
      <c r="BO54" s="38"/>
      <c r="BP54" s="38"/>
      <c r="BQ54" s="38"/>
      <c r="BR54" s="39"/>
      <c r="BS54" s="39"/>
      <c r="BT54" s="39"/>
      <c r="BU54" s="39"/>
      <c r="BV54" s="40"/>
      <c r="BW54" s="37">
        <f t="shared" si="49"/>
        <v>0</v>
      </c>
      <c r="BX54" s="41">
        <f t="shared" si="50"/>
        <v>0</v>
      </c>
      <c r="BY54" s="39">
        <f t="shared" si="51"/>
        <v>0</v>
      </c>
      <c r="BZ54" s="42">
        <f t="shared" si="52"/>
        <v>0</v>
      </c>
      <c r="CA54" s="37"/>
      <c r="CB54" s="38"/>
      <c r="CC54" s="38"/>
      <c r="CD54" s="38"/>
      <c r="CE54" s="38"/>
      <c r="CF54" s="38"/>
      <c r="CG54" s="38"/>
      <c r="CH54" s="39"/>
      <c r="CI54" s="39"/>
      <c r="CJ54" s="39"/>
      <c r="CK54" s="39"/>
      <c r="CL54" s="40"/>
      <c r="CM54" s="37">
        <f t="shared" si="53"/>
        <v>0</v>
      </c>
      <c r="CN54" s="41">
        <f t="shared" si="54"/>
        <v>0</v>
      </c>
      <c r="CO54" s="39">
        <f t="shared" si="55"/>
        <v>0</v>
      </c>
      <c r="CP54" s="42">
        <f t="shared" si="56"/>
        <v>0</v>
      </c>
      <c r="CQ54" s="37"/>
      <c r="CR54" s="38"/>
      <c r="CS54" s="38"/>
      <c r="CT54" s="38"/>
      <c r="CU54" s="38"/>
      <c r="CV54" s="38"/>
      <c r="CW54" s="38"/>
      <c r="CX54" s="39"/>
      <c r="CY54" s="39"/>
      <c r="CZ54" s="39"/>
      <c r="DA54" s="39"/>
      <c r="DB54" s="40"/>
      <c r="DC54" s="37">
        <f t="shared" si="57"/>
        <v>0</v>
      </c>
      <c r="DD54" s="41">
        <f t="shared" si="58"/>
        <v>0</v>
      </c>
      <c r="DE54" s="39">
        <f t="shared" si="59"/>
        <v>0</v>
      </c>
      <c r="DF54" s="42">
        <f t="shared" si="60"/>
        <v>0</v>
      </c>
      <c r="DG54" s="37"/>
      <c r="DH54" s="38"/>
      <c r="DI54" s="38"/>
      <c r="DJ54" s="38"/>
      <c r="DK54" s="38"/>
      <c r="DL54" s="38"/>
      <c r="DM54" s="38"/>
      <c r="DN54" s="39"/>
      <c r="DO54" s="39"/>
      <c r="DP54" s="39"/>
      <c r="DQ54" s="39"/>
      <c r="DR54" s="40"/>
      <c r="DS54" s="37">
        <f t="shared" si="61"/>
        <v>0</v>
      </c>
      <c r="DT54" s="41">
        <f t="shared" si="62"/>
        <v>0</v>
      </c>
      <c r="DU54" s="39">
        <f t="shared" si="63"/>
        <v>0</v>
      </c>
      <c r="DV54" s="42">
        <f t="shared" si="64"/>
        <v>0</v>
      </c>
      <c r="DW54" s="37"/>
      <c r="DX54" s="38"/>
      <c r="DY54" s="38"/>
      <c r="DZ54" s="38"/>
      <c r="EA54" s="38"/>
      <c r="EB54" s="38"/>
      <c r="EC54" s="38"/>
      <c r="ED54" s="39"/>
      <c r="EE54" s="39"/>
      <c r="EF54" s="39"/>
      <c r="EG54" s="39"/>
      <c r="EH54" s="40"/>
      <c r="EI54" s="37">
        <f t="shared" si="65"/>
        <v>0</v>
      </c>
      <c r="EJ54" s="41">
        <f t="shared" si="66"/>
        <v>0</v>
      </c>
      <c r="EK54" s="39">
        <f t="shared" si="67"/>
        <v>0</v>
      </c>
      <c r="EL54" s="42">
        <f t="shared" si="68"/>
        <v>0</v>
      </c>
    </row>
    <row r="55" spans="1:142" ht="12.75" hidden="1" customHeight="1" x14ac:dyDescent="0.2">
      <c r="A55" s="24"/>
      <c r="B55" s="113"/>
      <c r="C55" s="25"/>
      <c r="D55" s="26"/>
      <c r="E55" s="26"/>
      <c r="F55" s="27"/>
      <c r="G55" s="28" t="str">
        <f t="shared" si="36"/>
        <v/>
      </c>
      <c r="H55" s="29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0" t="str">
        <f>IF(ISNA(VLOOKUP(E55,SortLookup!$A$1:$B$5,2,FALSE))," ",VLOOKUP(E55,SortLookup!$A$1:$B$5,2,FALSE))</f>
        <v xml:space="preserve"> </v>
      </c>
      <c r="J55" s="31" t="str">
        <f>IF(ISNA(VLOOKUP(F55,SortLookup!$A$7:$B$11,2,FALSE))," ",VLOOKUP(F55,SortLookup!$A$7:$B$11,2,FALSE))</f>
        <v xml:space="preserve"> </v>
      </c>
      <c r="K55" s="93" t="e">
        <f>L55+M55+#REF!</f>
        <v>#REF!</v>
      </c>
      <c r="L55" s="38" t="e">
        <f>AA55+#REF!+#REF!+#REF!+#REF!+#REF!+#REF!+#REF!+#REF!+#REF!+#REF!+#REF!+#REF!+#REF!+#REF!+#REF!+#REF!+#REF!+#REF!+#REF!</f>
        <v>#REF!</v>
      </c>
      <c r="M55" s="39" t="e">
        <f>AC55+#REF!+#REF!+#REF!+#REF!+#REF!+#REF!+#REF!+#REF!+#REF!+#REF!+#REF!+#REF!+#REF!+#REF!+#REF!+#REF!+#REF!+#REF!+#REF!</f>
        <v>#REF!</v>
      </c>
      <c r="N55" s="94" t="e">
        <f>V55+#REF!+#REF!+#REF!+#REF!+#REF!+#REF!+#REF!+#REF!+#REF!+#REF!+#REF!+#REF!+#REF!+#REF!+#REF!+#REF!+#REF!+#REF!+#REF!</f>
        <v>#REF!</v>
      </c>
      <c r="O55" s="37"/>
      <c r="P55" s="38"/>
      <c r="Q55" s="38"/>
      <c r="R55" s="38"/>
      <c r="S55" s="38"/>
      <c r="T55" s="38"/>
      <c r="U55" s="38"/>
      <c r="V55" s="39"/>
      <c r="W55" s="39"/>
      <c r="X55" s="39"/>
      <c r="Y55" s="39"/>
      <c r="Z55" s="40"/>
      <c r="AA55" s="37">
        <f t="shared" si="37"/>
        <v>0</v>
      </c>
      <c r="AB55" s="41">
        <f t="shared" si="38"/>
        <v>0</v>
      </c>
      <c r="AC55" s="39">
        <f t="shared" si="39"/>
        <v>0</v>
      </c>
      <c r="AD55" s="42">
        <f t="shared" si="40"/>
        <v>0</v>
      </c>
      <c r="AE55" s="37"/>
      <c r="AF55" s="38"/>
      <c r="AG55" s="38"/>
      <c r="AH55" s="38"/>
      <c r="AI55" s="38"/>
      <c r="AJ55" s="38"/>
      <c r="AK55" s="38"/>
      <c r="AL55" s="39"/>
      <c r="AM55" s="39"/>
      <c r="AN55" s="39"/>
      <c r="AO55" s="39"/>
      <c r="AP55" s="40"/>
      <c r="AQ55" s="37">
        <f t="shared" si="41"/>
        <v>0</v>
      </c>
      <c r="AR55" s="41">
        <f t="shared" si="42"/>
        <v>0</v>
      </c>
      <c r="AS55" s="39">
        <f t="shared" si="43"/>
        <v>0</v>
      </c>
      <c r="AT55" s="42">
        <f t="shared" si="44"/>
        <v>0</v>
      </c>
      <c r="AU55" s="37"/>
      <c r="AV55" s="38"/>
      <c r="AW55" s="38"/>
      <c r="AX55" s="38"/>
      <c r="AY55" s="38"/>
      <c r="AZ55" s="38"/>
      <c r="BA55" s="38"/>
      <c r="BB55" s="39"/>
      <c r="BC55" s="39"/>
      <c r="BD55" s="39"/>
      <c r="BE55" s="39"/>
      <c r="BF55" s="40"/>
      <c r="BG55" s="37">
        <f t="shared" si="45"/>
        <v>0</v>
      </c>
      <c r="BH55" s="41">
        <f t="shared" si="46"/>
        <v>0</v>
      </c>
      <c r="BI55" s="39">
        <f t="shared" si="47"/>
        <v>0</v>
      </c>
      <c r="BJ55" s="42">
        <f t="shared" si="48"/>
        <v>0</v>
      </c>
      <c r="BK55" s="37"/>
      <c r="BL55" s="38"/>
      <c r="BM55" s="38"/>
      <c r="BN55" s="38"/>
      <c r="BO55" s="38"/>
      <c r="BP55" s="38"/>
      <c r="BQ55" s="38"/>
      <c r="BR55" s="39"/>
      <c r="BS55" s="39"/>
      <c r="BT55" s="39"/>
      <c r="BU55" s="39"/>
      <c r="BV55" s="40"/>
      <c r="BW55" s="37">
        <f t="shared" si="49"/>
        <v>0</v>
      </c>
      <c r="BX55" s="41">
        <f t="shared" si="50"/>
        <v>0</v>
      </c>
      <c r="BY55" s="39">
        <f t="shared" si="51"/>
        <v>0</v>
      </c>
      <c r="BZ55" s="42">
        <f t="shared" si="52"/>
        <v>0</v>
      </c>
      <c r="CA55" s="37"/>
      <c r="CB55" s="38"/>
      <c r="CC55" s="38"/>
      <c r="CD55" s="38"/>
      <c r="CE55" s="38"/>
      <c r="CF55" s="38"/>
      <c r="CG55" s="38"/>
      <c r="CH55" s="39"/>
      <c r="CI55" s="39"/>
      <c r="CJ55" s="39"/>
      <c r="CK55" s="39"/>
      <c r="CL55" s="40"/>
      <c r="CM55" s="37">
        <f t="shared" si="53"/>
        <v>0</v>
      </c>
      <c r="CN55" s="41">
        <f t="shared" si="54"/>
        <v>0</v>
      </c>
      <c r="CO55" s="39">
        <f t="shared" si="55"/>
        <v>0</v>
      </c>
      <c r="CP55" s="42">
        <f t="shared" si="56"/>
        <v>0</v>
      </c>
      <c r="CQ55" s="37"/>
      <c r="CR55" s="38"/>
      <c r="CS55" s="38"/>
      <c r="CT55" s="38"/>
      <c r="CU55" s="38"/>
      <c r="CV55" s="38"/>
      <c r="CW55" s="38"/>
      <c r="CX55" s="39"/>
      <c r="CY55" s="39"/>
      <c r="CZ55" s="39"/>
      <c r="DA55" s="39"/>
      <c r="DB55" s="40"/>
      <c r="DC55" s="37">
        <f t="shared" si="57"/>
        <v>0</v>
      </c>
      <c r="DD55" s="41">
        <f t="shared" si="58"/>
        <v>0</v>
      </c>
      <c r="DE55" s="39">
        <f t="shared" si="59"/>
        <v>0</v>
      </c>
      <c r="DF55" s="42">
        <f t="shared" si="60"/>
        <v>0</v>
      </c>
      <c r="DG55" s="37"/>
      <c r="DH55" s="38"/>
      <c r="DI55" s="38"/>
      <c r="DJ55" s="38"/>
      <c r="DK55" s="38"/>
      <c r="DL55" s="38"/>
      <c r="DM55" s="38"/>
      <c r="DN55" s="39"/>
      <c r="DO55" s="39"/>
      <c r="DP55" s="39"/>
      <c r="DQ55" s="39"/>
      <c r="DR55" s="40"/>
      <c r="DS55" s="37">
        <f t="shared" si="61"/>
        <v>0</v>
      </c>
      <c r="DT55" s="41">
        <f t="shared" si="62"/>
        <v>0</v>
      </c>
      <c r="DU55" s="39">
        <f t="shared" si="63"/>
        <v>0</v>
      </c>
      <c r="DV55" s="42">
        <f t="shared" si="64"/>
        <v>0</v>
      </c>
      <c r="DW55" s="37"/>
      <c r="DX55" s="38"/>
      <c r="DY55" s="38"/>
      <c r="DZ55" s="38"/>
      <c r="EA55" s="38"/>
      <c r="EB55" s="38"/>
      <c r="EC55" s="38"/>
      <c r="ED55" s="39"/>
      <c r="EE55" s="39"/>
      <c r="EF55" s="39"/>
      <c r="EG55" s="39"/>
      <c r="EH55" s="40"/>
      <c r="EI55" s="37">
        <f t="shared" si="65"/>
        <v>0</v>
      </c>
      <c r="EJ55" s="41">
        <f t="shared" si="66"/>
        <v>0</v>
      </c>
      <c r="EK55" s="39">
        <f t="shared" si="67"/>
        <v>0</v>
      </c>
      <c r="EL55" s="42">
        <f t="shared" si="68"/>
        <v>0</v>
      </c>
    </row>
    <row r="56" spans="1:142" ht="12.75" hidden="1" customHeight="1" x14ac:dyDescent="0.2">
      <c r="A56" s="24"/>
      <c r="B56" s="113"/>
      <c r="C56" s="25"/>
      <c r="D56" s="26"/>
      <c r="E56" s="26"/>
      <c r="F56" s="27"/>
      <c r="G56" s="28" t="str">
        <f>IF(AND(OR($G$2="Y",$H$2="Y"),I56&lt;5,J56&lt;5),IF(AND(I56=I55,J56=J55),G55+1,1),"")</f>
        <v/>
      </c>
      <c r="H56" s="29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0" t="str">
        <f>IF(ISNA(VLOOKUP(E56,SortLookup!$A$1:$B$5,2,FALSE))," ",VLOOKUP(E56,SortLookup!$A$1:$B$5,2,FALSE))</f>
        <v xml:space="preserve"> </v>
      </c>
      <c r="J56" s="31" t="str">
        <f>IF(ISNA(VLOOKUP(F56,SortLookup!$A$7:$B$11,2,FALSE))," ",VLOOKUP(F56,SortLookup!$A$7:$B$11,2,FALSE))</f>
        <v xml:space="preserve"> </v>
      </c>
      <c r="K56" s="93" t="e">
        <f>L56+M56+#REF!</f>
        <v>#REF!</v>
      </c>
      <c r="L56" s="38" t="e">
        <f>AA56+#REF!+#REF!+#REF!+#REF!+#REF!+#REF!+#REF!+#REF!+#REF!+#REF!+#REF!+#REF!+#REF!+#REF!+#REF!+#REF!+#REF!+#REF!+#REF!</f>
        <v>#REF!</v>
      </c>
      <c r="M56" s="39" t="e">
        <f>AC56+#REF!+#REF!+#REF!+#REF!+#REF!+#REF!+#REF!+#REF!+#REF!+#REF!+#REF!+#REF!+#REF!+#REF!+#REF!+#REF!+#REF!+#REF!+#REF!</f>
        <v>#REF!</v>
      </c>
      <c r="N56" s="94" t="e">
        <f>V56+#REF!+#REF!+#REF!+#REF!+#REF!+#REF!+#REF!+#REF!+#REF!+#REF!+#REF!+#REF!+#REF!+#REF!+#REF!+#REF!+#REF!+#REF!+#REF!</f>
        <v>#REF!</v>
      </c>
      <c r="O56" s="37"/>
      <c r="P56" s="38"/>
      <c r="Q56" s="38"/>
      <c r="R56" s="38"/>
      <c r="S56" s="38"/>
      <c r="T56" s="38"/>
      <c r="U56" s="38"/>
      <c r="V56" s="39"/>
      <c r="W56" s="39"/>
      <c r="X56" s="39"/>
      <c r="Y56" s="39"/>
      <c r="Z56" s="40"/>
      <c r="AA56" s="37">
        <f t="shared" si="37"/>
        <v>0</v>
      </c>
      <c r="AB56" s="41">
        <f t="shared" si="38"/>
        <v>0</v>
      </c>
      <c r="AC56" s="39">
        <f t="shared" si="39"/>
        <v>0</v>
      </c>
      <c r="AD56" s="42">
        <f t="shared" si="40"/>
        <v>0</v>
      </c>
      <c r="AE56" s="37"/>
      <c r="AF56" s="38"/>
      <c r="AG56" s="38"/>
      <c r="AH56" s="38"/>
      <c r="AI56" s="38"/>
      <c r="AJ56" s="38"/>
      <c r="AK56" s="38"/>
      <c r="AL56" s="39"/>
      <c r="AM56" s="39"/>
      <c r="AN56" s="39"/>
      <c r="AO56" s="39"/>
      <c r="AP56" s="40"/>
      <c r="AQ56" s="37">
        <f t="shared" si="41"/>
        <v>0</v>
      </c>
      <c r="AR56" s="41">
        <f t="shared" si="42"/>
        <v>0</v>
      </c>
      <c r="AS56" s="39">
        <f t="shared" si="43"/>
        <v>0</v>
      </c>
      <c r="AT56" s="42">
        <f t="shared" si="44"/>
        <v>0</v>
      </c>
      <c r="AU56" s="37"/>
      <c r="AV56" s="38"/>
      <c r="AW56" s="38"/>
      <c r="AX56" s="38"/>
      <c r="AY56" s="38"/>
      <c r="AZ56" s="38"/>
      <c r="BA56" s="38"/>
      <c r="BB56" s="39"/>
      <c r="BC56" s="39"/>
      <c r="BD56" s="39"/>
      <c r="BE56" s="39"/>
      <c r="BF56" s="40"/>
      <c r="BG56" s="37">
        <f t="shared" si="45"/>
        <v>0</v>
      </c>
      <c r="BH56" s="41">
        <f t="shared" si="46"/>
        <v>0</v>
      </c>
      <c r="BI56" s="39">
        <f t="shared" si="47"/>
        <v>0</v>
      </c>
      <c r="BJ56" s="42">
        <f t="shared" si="48"/>
        <v>0</v>
      </c>
      <c r="BK56" s="37"/>
      <c r="BL56" s="38"/>
      <c r="BM56" s="38"/>
      <c r="BN56" s="38"/>
      <c r="BO56" s="38"/>
      <c r="BP56" s="38"/>
      <c r="BQ56" s="38"/>
      <c r="BR56" s="39"/>
      <c r="BS56" s="39"/>
      <c r="BT56" s="39"/>
      <c r="BU56" s="39"/>
      <c r="BV56" s="40"/>
      <c r="BW56" s="37">
        <f t="shared" si="49"/>
        <v>0</v>
      </c>
      <c r="BX56" s="41">
        <f t="shared" si="50"/>
        <v>0</v>
      </c>
      <c r="BY56" s="39">
        <f t="shared" si="51"/>
        <v>0</v>
      </c>
      <c r="BZ56" s="42">
        <f t="shared" si="52"/>
        <v>0</v>
      </c>
      <c r="CA56" s="37"/>
      <c r="CB56" s="38"/>
      <c r="CC56" s="38"/>
      <c r="CD56" s="38"/>
      <c r="CE56" s="38"/>
      <c r="CF56" s="38"/>
      <c r="CG56" s="38"/>
      <c r="CH56" s="39"/>
      <c r="CI56" s="39"/>
      <c r="CJ56" s="39"/>
      <c r="CK56" s="39"/>
      <c r="CL56" s="40"/>
      <c r="CM56" s="37">
        <f t="shared" si="53"/>
        <v>0</v>
      </c>
      <c r="CN56" s="41">
        <f t="shared" si="54"/>
        <v>0</v>
      </c>
      <c r="CO56" s="39">
        <f t="shared" si="55"/>
        <v>0</v>
      </c>
      <c r="CP56" s="42">
        <f t="shared" si="56"/>
        <v>0</v>
      </c>
      <c r="CQ56" s="37"/>
      <c r="CR56" s="38"/>
      <c r="CS56" s="38"/>
      <c r="CT56" s="38"/>
      <c r="CU56" s="38"/>
      <c r="CV56" s="38"/>
      <c r="CW56" s="38"/>
      <c r="CX56" s="39"/>
      <c r="CY56" s="39"/>
      <c r="CZ56" s="39"/>
      <c r="DA56" s="39"/>
      <c r="DB56" s="40"/>
      <c r="DC56" s="37">
        <f t="shared" si="57"/>
        <v>0</v>
      </c>
      <c r="DD56" s="41">
        <f t="shared" si="58"/>
        <v>0</v>
      </c>
      <c r="DE56" s="39">
        <f t="shared" si="59"/>
        <v>0</v>
      </c>
      <c r="DF56" s="42">
        <f t="shared" si="60"/>
        <v>0</v>
      </c>
      <c r="DG56" s="37"/>
      <c r="DH56" s="38"/>
      <c r="DI56" s="38"/>
      <c r="DJ56" s="38"/>
      <c r="DK56" s="38"/>
      <c r="DL56" s="38"/>
      <c r="DM56" s="38"/>
      <c r="DN56" s="39"/>
      <c r="DO56" s="39"/>
      <c r="DP56" s="39"/>
      <c r="DQ56" s="39"/>
      <c r="DR56" s="40"/>
      <c r="DS56" s="37">
        <f t="shared" si="61"/>
        <v>0</v>
      </c>
      <c r="DT56" s="41">
        <f t="shared" si="62"/>
        <v>0</v>
      </c>
      <c r="DU56" s="39">
        <f t="shared" si="63"/>
        <v>0</v>
      </c>
      <c r="DV56" s="42">
        <f t="shared" si="64"/>
        <v>0</v>
      </c>
      <c r="DW56" s="37"/>
      <c r="DX56" s="38"/>
      <c r="DY56" s="38"/>
      <c r="DZ56" s="38"/>
      <c r="EA56" s="38"/>
      <c r="EB56" s="38"/>
      <c r="EC56" s="38"/>
      <c r="ED56" s="39"/>
      <c r="EE56" s="39"/>
      <c r="EF56" s="39"/>
      <c r="EG56" s="39"/>
      <c r="EH56" s="40"/>
      <c r="EI56" s="37">
        <f t="shared" si="65"/>
        <v>0</v>
      </c>
      <c r="EJ56" s="41">
        <f t="shared" si="66"/>
        <v>0</v>
      </c>
      <c r="EK56" s="39">
        <f t="shared" si="67"/>
        <v>0</v>
      </c>
      <c r="EL56" s="42">
        <f t="shared" si="68"/>
        <v>0</v>
      </c>
    </row>
    <row r="57" spans="1:142" ht="12.75" hidden="1" customHeight="1" x14ac:dyDescent="0.2">
      <c r="A57" s="24"/>
      <c r="B57" s="113"/>
      <c r="C57" s="25"/>
      <c r="D57" s="26"/>
      <c r="E57" s="26"/>
      <c r="F57" s="27"/>
      <c r="G57" s="28" t="str">
        <f t="shared" ref="G57:G81" si="69">IF(AND(OR($G$2="Y",$H$2="Y"),I57&lt;5,J57&lt;5),IF(AND(I57=#REF!,J57=#REF!),#REF!+1,1),"")</f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 t="e">
        <f>L57+M57+#REF!</f>
        <v>#REF!</v>
      </c>
      <c r="L57" s="38" t="e">
        <f>AA57+#REF!+#REF!+#REF!+#REF!+#REF!+#REF!+#REF!+#REF!+#REF!+#REF!+#REF!+#REF!+#REF!+#REF!+#REF!+#REF!+#REF!+#REF!+#REF!</f>
        <v>#REF!</v>
      </c>
      <c r="M57" s="39" t="e">
        <f>AC57+#REF!+#REF!+#REF!+#REF!+#REF!+#REF!+#REF!+#REF!+#REF!+#REF!+#REF!+#REF!+#REF!+#REF!+#REF!+#REF!+#REF!+#REF!+#REF!</f>
        <v>#REF!</v>
      </c>
      <c r="N57" s="94" t="e">
        <f>V57+#REF!+#REF!+#REF!+#REF!+#REF!+#REF!+#REF!+#REF!+#REF!+#REF!+#REF!+#REF!+#REF!+#REF!+#REF!+#REF!+#REF!+#REF!+#REF!</f>
        <v>#REF!</v>
      </c>
      <c r="O57" s="37"/>
      <c r="P57" s="38"/>
      <c r="Q57" s="38"/>
      <c r="R57" s="38"/>
      <c r="S57" s="38"/>
      <c r="T57" s="38"/>
      <c r="U57" s="38"/>
      <c r="V57" s="39"/>
      <c r="W57" s="39"/>
      <c r="X57" s="39"/>
      <c r="Y57" s="39"/>
      <c r="Z57" s="40"/>
      <c r="AA57" s="37">
        <f t="shared" si="37"/>
        <v>0</v>
      </c>
      <c r="AB57" s="41">
        <f t="shared" si="38"/>
        <v>0</v>
      </c>
      <c r="AC57" s="39">
        <f t="shared" si="39"/>
        <v>0</v>
      </c>
      <c r="AD57" s="42">
        <f t="shared" si="40"/>
        <v>0</v>
      </c>
      <c r="AE57" s="37"/>
      <c r="AF57" s="38"/>
      <c r="AG57" s="38"/>
      <c r="AH57" s="38"/>
      <c r="AI57" s="38"/>
      <c r="AJ57" s="38"/>
      <c r="AK57" s="38"/>
      <c r="AL57" s="39"/>
      <c r="AM57" s="39"/>
      <c r="AN57" s="39"/>
      <c r="AO57" s="39"/>
      <c r="AP57" s="40"/>
      <c r="AQ57" s="37">
        <f t="shared" si="41"/>
        <v>0</v>
      </c>
      <c r="AR57" s="41">
        <f t="shared" si="42"/>
        <v>0</v>
      </c>
      <c r="AS57" s="39">
        <f t="shared" si="43"/>
        <v>0</v>
      </c>
      <c r="AT57" s="42">
        <f t="shared" si="44"/>
        <v>0</v>
      </c>
      <c r="AU57" s="37"/>
      <c r="AV57" s="38"/>
      <c r="AW57" s="38"/>
      <c r="AX57" s="38"/>
      <c r="AY57" s="38"/>
      <c r="AZ57" s="38"/>
      <c r="BA57" s="38"/>
      <c r="BB57" s="39"/>
      <c r="BC57" s="39"/>
      <c r="BD57" s="39"/>
      <c r="BE57" s="39"/>
      <c r="BF57" s="40"/>
      <c r="BG57" s="37">
        <f t="shared" si="45"/>
        <v>0</v>
      </c>
      <c r="BH57" s="41">
        <f t="shared" si="46"/>
        <v>0</v>
      </c>
      <c r="BI57" s="39">
        <f t="shared" si="47"/>
        <v>0</v>
      </c>
      <c r="BJ57" s="42">
        <f t="shared" si="48"/>
        <v>0</v>
      </c>
      <c r="BK57" s="37"/>
      <c r="BL57" s="38"/>
      <c r="BM57" s="38"/>
      <c r="BN57" s="38"/>
      <c r="BO57" s="38"/>
      <c r="BP57" s="38"/>
      <c r="BQ57" s="38"/>
      <c r="BR57" s="39"/>
      <c r="BS57" s="39"/>
      <c r="BT57" s="39"/>
      <c r="BU57" s="39"/>
      <c r="BV57" s="40"/>
      <c r="BW57" s="37">
        <f t="shared" si="49"/>
        <v>0</v>
      </c>
      <c r="BX57" s="41">
        <f t="shared" si="50"/>
        <v>0</v>
      </c>
      <c r="BY57" s="39">
        <f t="shared" si="51"/>
        <v>0</v>
      </c>
      <c r="BZ57" s="42">
        <f t="shared" si="52"/>
        <v>0</v>
      </c>
      <c r="CA57" s="37"/>
      <c r="CB57" s="38"/>
      <c r="CC57" s="38"/>
      <c r="CD57" s="38"/>
      <c r="CE57" s="38"/>
      <c r="CF57" s="38"/>
      <c r="CG57" s="38"/>
      <c r="CH57" s="39"/>
      <c r="CI57" s="39"/>
      <c r="CJ57" s="39"/>
      <c r="CK57" s="39"/>
      <c r="CL57" s="40"/>
      <c r="CM57" s="37">
        <f t="shared" si="53"/>
        <v>0</v>
      </c>
      <c r="CN57" s="41">
        <f t="shared" si="54"/>
        <v>0</v>
      </c>
      <c r="CO57" s="39">
        <f t="shared" si="55"/>
        <v>0</v>
      </c>
      <c r="CP57" s="42">
        <f t="shared" si="56"/>
        <v>0</v>
      </c>
      <c r="CQ57" s="37"/>
      <c r="CR57" s="38"/>
      <c r="CS57" s="38"/>
      <c r="CT57" s="38"/>
      <c r="CU57" s="38"/>
      <c r="CV57" s="38"/>
      <c r="CW57" s="38"/>
      <c r="CX57" s="39"/>
      <c r="CY57" s="39"/>
      <c r="CZ57" s="39"/>
      <c r="DA57" s="39"/>
      <c r="DB57" s="40"/>
      <c r="DC57" s="37">
        <f t="shared" si="57"/>
        <v>0</v>
      </c>
      <c r="DD57" s="41">
        <f t="shared" si="58"/>
        <v>0</v>
      </c>
      <c r="DE57" s="39">
        <f t="shared" si="59"/>
        <v>0</v>
      </c>
      <c r="DF57" s="42">
        <f t="shared" si="60"/>
        <v>0</v>
      </c>
      <c r="DG57" s="37"/>
      <c r="DH57" s="38"/>
      <c r="DI57" s="38"/>
      <c r="DJ57" s="38"/>
      <c r="DK57" s="38"/>
      <c r="DL57" s="38"/>
      <c r="DM57" s="38"/>
      <c r="DN57" s="39"/>
      <c r="DO57" s="39"/>
      <c r="DP57" s="39"/>
      <c r="DQ57" s="39"/>
      <c r="DR57" s="40"/>
      <c r="DS57" s="37">
        <f t="shared" si="61"/>
        <v>0</v>
      </c>
      <c r="DT57" s="41">
        <f t="shared" si="62"/>
        <v>0</v>
      </c>
      <c r="DU57" s="39">
        <f t="shared" si="63"/>
        <v>0</v>
      </c>
      <c r="DV57" s="42">
        <f t="shared" si="64"/>
        <v>0</v>
      </c>
      <c r="DW57" s="37"/>
      <c r="DX57" s="38"/>
      <c r="DY57" s="38"/>
      <c r="DZ57" s="38"/>
      <c r="EA57" s="38"/>
      <c r="EB57" s="38"/>
      <c r="EC57" s="38"/>
      <c r="ED57" s="39"/>
      <c r="EE57" s="39"/>
      <c r="EF57" s="39"/>
      <c r="EG57" s="39"/>
      <c r="EH57" s="40"/>
      <c r="EI57" s="37">
        <f t="shared" si="65"/>
        <v>0</v>
      </c>
      <c r="EJ57" s="41">
        <f t="shared" si="66"/>
        <v>0</v>
      </c>
      <c r="EK57" s="39">
        <f t="shared" si="67"/>
        <v>0</v>
      </c>
      <c r="EL57" s="42">
        <f t="shared" si="68"/>
        <v>0</v>
      </c>
    </row>
    <row r="58" spans="1:142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69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 t="e">
        <f>L58+M58+#REF!</f>
        <v>#REF!</v>
      </c>
      <c r="L58" s="38" t="e">
        <f>AA58+#REF!+#REF!+#REF!+#REF!+#REF!+#REF!+#REF!+#REF!+#REF!+#REF!+#REF!+#REF!+#REF!+#REF!+#REF!+#REF!+#REF!+#REF!+#REF!</f>
        <v>#REF!</v>
      </c>
      <c r="M58" s="39" t="e">
        <f>AC58+#REF!+#REF!+#REF!+#REF!+#REF!+#REF!+#REF!+#REF!+#REF!+#REF!+#REF!+#REF!+#REF!+#REF!+#REF!+#REF!+#REF!+#REF!+#REF!</f>
        <v>#REF!</v>
      </c>
      <c r="N58" s="94" t="e">
        <f>V58+#REF!+#REF!+#REF!+#REF!+#REF!+#REF!+#REF!+#REF!+#REF!+#REF!+#REF!+#REF!+#REF!+#REF!+#REF!+#REF!+#REF!+#REF!+#REF!</f>
        <v>#REF!</v>
      </c>
      <c r="O58" s="37"/>
      <c r="P58" s="38"/>
      <c r="Q58" s="38"/>
      <c r="R58" s="38"/>
      <c r="S58" s="38"/>
      <c r="T58" s="38"/>
      <c r="U58" s="38"/>
      <c r="V58" s="39"/>
      <c r="W58" s="39"/>
      <c r="X58" s="39"/>
      <c r="Y58" s="39"/>
      <c r="Z58" s="40"/>
      <c r="AA58" s="37">
        <f t="shared" si="37"/>
        <v>0</v>
      </c>
      <c r="AB58" s="41">
        <f t="shared" si="38"/>
        <v>0</v>
      </c>
      <c r="AC58" s="39">
        <f t="shared" si="39"/>
        <v>0</v>
      </c>
      <c r="AD58" s="42">
        <f t="shared" si="40"/>
        <v>0</v>
      </c>
      <c r="AE58" s="37"/>
      <c r="AF58" s="38"/>
      <c r="AG58" s="38"/>
      <c r="AH58" s="38"/>
      <c r="AI58" s="38"/>
      <c r="AJ58" s="38"/>
      <c r="AK58" s="38"/>
      <c r="AL58" s="39"/>
      <c r="AM58" s="39"/>
      <c r="AN58" s="39"/>
      <c r="AO58" s="39"/>
      <c r="AP58" s="40"/>
      <c r="AQ58" s="37">
        <f t="shared" si="41"/>
        <v>0</v>
      </c>
      <c r="AR58" s="41">
        <f t="shared" si="42"/>
        <v>0</v>
      </c>
      <c r="AS58" s="39">
        <f t="shared" si="43"/>
        <v>0</v>
      </c>
      <c r="AT58" s="42">
        <f t="shared" si="44"/>
        <v>0</v>
      </c>
      <c r="AU58" s="37"/>
      <c r="AV58" s="38"/>
      <c r="AW58" s="38"/>
      <c r="AX58" s="38"/>
      <c r="AY58" s="38"/>
      <c r="AZ58" s="38"/>
      <c r="BA58" s="38"/>
      <c r="BB58" s="39"/>
      <c r="BC58" s="39"/>
      <c r="BD58" s="39"/>
      <c r="BE58" s="39"/>
      <c r="BF58" s="40"/>
      <c r="BG58" s="37">
        <f t="shared" si="45"/>
        <v>0</v>
      </c>
      <c r="BH58" s="41">
        <f t="shared" si="46"/>
        <v>0</v>
      </c>
      <c r="BI58" s="39">
        <f t="shared" si="47"/>
        <v>0</v>
      </c>
      <c r="BJ58" s="42">
        <f t="shared" si="48"/>
        <v>0</v>
      </c>
      <c r="BK58" s="37"/>
      <c r="BL58" s="38"/>
      <c r="BM58" s="38"/>
      <c r="BN58" s="38"/>
      <c r="BO58" s="38"/>
      <c r="BP58" s="38"/>
      <c r="BQ58" s="38"/>
      <c r="BR58" s="39"/>
      <c r="BS58" s="39"/>
      <c r="BT58" s="39"/>
      <c r="BU58" s="39"/>
      <c r="BV58" s="40"/>
      <c r="BW58" s="37">
        <f t="shared" si="49"/>
        <v>0</v>
      </c>
      <c r="BX58" s="41">
        <f t="shared" si="50"/>
        <v>0</v>
      </c>
      <c r="BY58" s="39">
        <f t="shared" si="51"/>
        <v>0</v>
      </c>
      <c r="BZ58" s="42">
        <f t="shared" si="52"/>
        <v>0</v>
      </c>
      <c r="CA58" s="37"/>
      <c r="CB58" s="38"/>
      <c r="CC58" s="38"/>
      <c r="CD58" s="38"/>
      <c r="CE58" s="38"/>
      <c r="CF58" s="38"/>
      <c r="CG58" s="38"/>
      <c r="CH58" s="39"/>
      <c r="CI58" s="39"/>
      <c r="CJ58" s="39"/>
      <c r="CK58" s="39"/>
      <c r="CL58" s="40"/>
      <c r="CM58" s="37">
        <f t="shared" si="53"/>
        <v>0</v>
      </c>
      <c r="CN58" s="41">
        <f t="shared" si="54"/>
        <v>0</v>
      </c>
      <c r="CO58" s="39">
        <f t="shared" si="55"/>
        <v>0</v>
      </c>
      <c r="CP58" s="42">
        <f t="shared" si="56"/>
        <v>0</v>
      </c>
      <c r="CQ58" s="37"/>
      <c r="CR58" s="38"/>
      <c r="CS58" s="38"/>
      <c r="CT58" s="38"/>
      <c r="CU58" s="38"/>
      <c r="CV58" s="38"/>
      <c r="CW58" s="38"/>
      <c r="CX58" s="39"/>
      <c r="CY58" s="39"/>
      <c r="CZ58" s="39"/>
      <c r="DA58" s="39"/>
      <c r="DB58" s="40"/>
      <c r="DC58" s="37">
        <f t="shared" si="57"/>
        <v>0</v>
      </c>
      <c r="DD58" s="41">
        <f t="shared" si="58"/>
        <v>0</v>
      </c>
      <c r="DE58" s="39">
        <f t="shared" si="59"/>
        <v>0</v>
      </c>
      <c r="DF58" s="42">
        <f t="shared" si="60"/>
        <v>0</v>
      </c>
      <c r="DG58" s="37"/>
      <c r="DH58" s="38"/>
      <c r="DI58" s="38"/>
      <c r="DJ58" s="38"/>
      <c r="DK58" s="38"/>
      <c r="DL58" s="38"/>
      <c r="DM58" s="38"/>
      <c r="DN58" s="39"/>
      <c r="DO58" s="39"/>
      <c r="DP58" s="39"/>
      <c r="DQ58" s="39"/>
      <c r="DR58" s="40"/>
      <c r="DS58" s="37">
        <f t="shared" si="61"/>
        <v>0</v>
      </c>
      <c r="DT58" s="41">
        <f t="shared" si="62"/>
        <v>0</v>
      </c>
      <c r="DU58" s="39">
        <f t="shared" si="63"/>
        <v>0</v>
      </c>
      <c r="DV58" s="42">
        <f t="shared" si="64"/>
        <v>0</v>
      </c>
      <c r="DW58" s="37"/>
      <c r="DX58" s="38"/>
      <c r="DY58" s="38"/>
      <c r="DZ58" s="38"/>
      <c r="EA58" s="38"/>
      <c r="EB58" s="38"/>
      <c r="EC58" s="38"/>
      <c r="ED58" s="39"/>
      <c r="EE58" s="39"/>
      <c r="EF58" s="39"/>
      <c r="EG58" s="39"/>
      <c r="EH58" s="40"/>
      <c r="EI58" s="37">
        <f t="shared" si="65"/>
        <v>0</v>
      </c>
      <c r="EJ58" s="41">
        <f t="shared" si="66"/>
        <v>0</v>
      </c>
      <c r="EK58" s="39">
        <f t="shared" si="67"/>
        <v>0</v>
      </c>
      <c r="EL58" s="42">
        <f t="shared" si="68"/>
        <v>0</v>
      </c>
    </row>
    <row r="59" spans="1:142" ht="12.75" hidden="1" customHeight="1" x14ac:dyDescent="0.2">
      <c r="A59" s="24"/>
      <c r="B59" s="113"/>
      <c r="C59" s="25"/>
      <c r="D59" s="26"/>
      <c r="E59" s="26"/>
      <c r="F59" s="27"/>
      <c r="G59" s="28" t="str">
        <f t="shared" si="69"/>
        <v/>
      </c>
      <c r="H59" s="29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0" t="str">
        <f>IF(ISNA(VLOOKUP(E59,SortLookup!$A$1:$B$5,2,FALSE))," ",VLOOKUP(E59,SortLookup!$A$1:$B$5,2,FALSE))</f>
        <v xml:space="preserve"> </v>
      </c>
      <c r="J59" s="31" t="str">
        <f>IF(ISNA(VLOOKUP(F59,SortLookup!$A$7:$B$11,2,FALSE))," ",VLOOKUP(F59,SortLookup!$A$7:$B$11,2,FALSE))</f>
        <v xml:space="preserve"> </v>
      </c>
      <c r="K59" s="93" t="e">
        <f>L59+M59+#REF!</f>
        <v>#REF!</v>
      </c>
      <c r="L59" s="38" t="e">
        <f>AA59+#REF!+#REF!+#REF!+#REF!+#REF!+#REF!+#REF!+#REF!+#REF!+#REF!+#REF!+#REF!+#REF!+#REF!+#REF!+#REF!+#REF!+#REF!+#REF!</f>
        <v>#REF!</v>
      </c>
      <c r="M59" s="39" t="e">
        <f>AC59+#REF!+#REF!+#REF!+#REF!+#REF!+#REF!+#REF!+#REF!+#REF!+#REF!+#REF!+#REF!+#REF!+#REF!+#REF!+#REF!+#REF!+#REF!+#REF!</f>
        <v>#REF!</v>
      </c>
      <c r="N59" s="94" t="e">
        <f>V59+#REF!+#REF!+#REF!+#REF!+#REF!+#REF!+#REF!+#REF!+#REF!+#REF!+#REF!+#REF!+#REF!+#REF!+#REF!+#REF!+#REF!+#REF!+#REF!</f>
        <v>#REF!</v>
      </c>
      <c r="O59" s="37"/>
      <c r="P59" s="38"/>
      <c r="Q59" s="38"/>
      <c r="R59" s="38"/>
      <c r="S59" s="38"/>
      <c r="T59" s="38"/>
      <c r="U59" s="38"/>
      <c r="V59" s="39"/>
      <c r="W59" s="39"/>
      <c r="X59" s="39"/>
      <c r="Y59" s="39"/>
      <c r="Z59" s="40"/>
      <c r="AA59" s="37">
        <f t="shared" si="37"/>
        <v>0</v>
      </c>
      <c r="AB59" s="41">
        <f t="shared" si="38"/>
        <v>0</v>
      </c>
      <c r="AC59" s="39">
        <f t="shared" si="39"/>
        <v>0</v>
      </c>
      <c r="AD59" s="42">
        <f t="shared" si="40"/>
        <v>0</v>
      </c>
      <c r="AE59" s="37"/>
      <c r="AF59" s="38"/>
      <c r="AG59" s="38"/>
      <c r="AH59" s="38"/>
      <c r="AI59" s="38"/>
      <c r="AJ59" s="38"/>
      <c r="AK59" s="38"/>
      <c r="AL59" s="39"/>
      <c r="AM59" s="39"/>
      <c r="AN59" s="39"/>
      <c r="AO59" s="39"/>
      <c r="AP59" s="40"/>
      <c r="AQ59" s="37">
        <f t="shared" si="41"/>
        <v>0</v>
      </c>
      <c r="AR59" s="41">
        <f t="shared" si="42"/>
        <v>0</v>
      </c>
      <c r="AS59" s="39">
        <f t="shared" si="43"/>
        <v>0</v>
      </c>
      <c r="AT59" s="42">
        <f t="shared" si="44"/>
        <v>0</v>
      </c>
      <c r="AU59" s="37"/>
      <c r="AV59" s="38"/>
      <c r="AW59" s="38"/>
      <c r="AX59" s="38"/>
      <c r="AY59" s="38"/>
      <c r="AZ59" s="38"/>
      <c r="BA59" s="38"/>
      <c r="BB59" s="39"/>
      <c r="BC59" s="39"/>
      <c r="BD59" s="39"/>
      <c r="BE59" s="39"/>
      <c r="BF59" s="40"/>
      <c r="BG59" s="37">
        <f t="shared" si="45"/>
        <v>0</v>
      </c>
      <c r="BH59" s="41">
        <f t="shared" si="46"/>
        <v>0</v>
      </c>
      <c r="BI59" s="39">
        <f t="shared" si="47"/>
        <v>0</v>
      </c>
      <c r="BJ59" s="42">
        <f t="shared" si="48"/>
        <v>0</v>
      </c>
      <c r="BK59" s="37"/>
      <c r="BL59" s="38"/>
      <c r="BM59" s="38"/>
      <c r="BN59" s="38"/>
      <c r="BO59" s="38"/>
      <c r="BP59" s="38"/>
      <c r="BQ59" s="38"/>
      <c r="BR59" s="39"/>
      <c r="BS59" s="39"/>
      <c r="BT59" s="39"/>
      <c r="BU59" s="39"/>
      <c r="BV59" s="40"/>
      <c r="BW59" s="37">
        <f t="shared" si="49"/>
        <v>0</v>
      </c>
      <c r="BX59" s="41">
        <f t="shared" si="50"/>
        <v>0</v>
      </c>
      <c r="BY59" s="39">
        <f t="shared" si="51"/>
        <v>0</v>
      </c>
      <c r="BZ59" s="42">
        <f t="shared" si="52"/>
        <v>0</v>
      </c>
      <c r="CA59" s="37"/>
      <c r="CB59" s="38"/>
      <c r="CC59" s="38"/>
      <c r="CD59" s="38"/>
      <c r="CE59" s="38"/>
      <c r="CF59" s="38"/>
      <c r="CG59" s="38"/>
      <c r="CH59" s="39"/>
      <c r="CI59" s="39"/>
      <c r="CJ59" s="39"/>
      <c r="CK59" s="39"/>
      <c r="CL59" s="40"/>
      <c r="CM59" s="37">
        <f t="shared" si="53"/>
        <v>0</v>
      </c>
      <c r="CN59" s="41">
        <f t="shared" si="54"/>
        <v>0</v>
      </c>
      <c r="CO59" s="39">
        <f t="shared" si="55"/>
        <v>0</v>
      </c>
      <c r="CP59" s="42">
        <f t="shared" si="56"/>
        <v>0</v>
      </c>
      <c r="CQ59" s="37"/>
      <c r="CR59" s="38"/>
      <c r="CS59" s="38"/>
      <c r="CT59" s="38"/>
      <c r="CU59" s="38"/>
      <c r="CV59" s="38"/>
      <c r="CW59" s="38"/>
      <c r="CX59" s="39"/>
      <c r="CY59" s="39"/>
      <c r="CZ59" s="39"/>
      <c r="DA59" s="39"/>
      <c r="DB59" s="40"/>
      <c r="DC59" s="37">
        <f t="shared" si="57"/>
        <v>0</v>
      </c>
      <c r="DD59" s="41">
        <f t="shared" si="58"/>
        <v>0</v>
      </c>
      <c r="DE59" s="39">
        <f t="shared" si="59"/>
        <v>0</v>
      </c>
      <c r="DF59" s="42">
        <f t="shared" si="60"/>
        <v>0</v>
      </c>
      <c r="DG59" s="37"/>
      <c r="DH59" s="38"/>
      <c r="DI59" s="38"/>
      <c r="DJ59" s="38"/>
      <c r="DK59" s="38"/>
      <c r="DL59" s="38"/>
      <c r="DM59" s="38"/>
      <c r="DN59" s="39"/>
      <c r="DO59" s="39"/>
      <c r="DP59" s="39"/>
      <c r="DQ59" s="39"/>
      <c r="DR59" s="40"/>
      <c r="DS59" s="37">
        <f t="shared" si="61"/>
        <v>0</v>
      </c>
      <c r="DT59" s="41">
        <f t="shared" si="62"/>
        <v>0</v>
      </c>
      <c r="DU59" s="39">
        <f t="shared" si="63"/>
        <v>0</v>
      </c>
      <c r="DV59" s="42">
        <f t="shared" si="64"/>
        <v>0</v>
      </c>
      <c r="DW59" s="37"/>
      <c r="DX59" s="38"/>
      <c r="DY59" s="38"/>
      <c r="DZ59" s="38"/>
      <c r="EA59" s="38"/>
      <c r="EB59" s="38"/>
      <c r="EC59" s="38"/>
      <c r="ED59" s="39"/>
      <c r="EE59" s="39"/>
      <c r="EF59" s="39"/>
      <c r="EG59" s="39"/>
      <c r="EH59" s="40"/>
      <c r="EI59" s="37">
        <f t="shared" si="65"/>
        <v>0</v>
      </c>
      <c r="EJ59" s="41">
        <f t="shared" si="66"/>
        <v>0</v>
      </c>
      <c r="EK59" s="39">
        <f t="shared" si="67"/>
        <v>0</v>
      </c>
      <c r="EL59" s="42">
        <f t="shared" si="68"/>
        <v>0</v>
      </c>
    </row>
    <row r="60" spans="1:142" ht="12.75" hidden="1" customHeight="1" x14ac:dyDescent="0.2">
      <c r="A60" s="24"/>
      <c r="B60" s="113"/>
      <c r="C60" s="25"/>
      <c r="D60" s="26"/>
      <c r="E60" s="26"/>
      <c r="F60" s="27"/>
      <c r="G60" s="28" t="str">
        <f t="shared" si="69"/>
        <v/>
      </c>
      <c r="H60" s="29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0" t="str">
        <f>IF(ISNA(VLOOKUP(E60,SortLookup!$A$1:$B$5,2,FALSE))," ",VLOOKUP(E60,SortLookup!$A$1:$B$5,2,FALSE))</f>
        <v xml:space="preserve"> </v>
      </c>
      <c r="J60" s="31" t="str">
        <f>IF(ISNA(VLOOKUP(F60,SortLookup!$A$7:$B$11,2,FALSE))," ",VLOOKUP(F60,SortLookup!$A$7:$B$11,2,FALSE))</f>
        <v xml:space="preserve"> </v>
      </c>
      <c r="K60" s="93" t="e">
        <f>L60+M60+#REF!</f>
        <v>#REF!</v>
      </c>
      <c r="L60" s="38" t="e">
        <f>AA60+#REF!+#REF!+#REF!+#REF!+#REF!+#REF!+#REF!+#REF!+#REF!+#REF!+#REF!+#REF!+#REF!+#REF!+#REF!+#REF!+#REF!+#REF!+#REF!</f>
        <v>#REF!</v>
      </c>
      <c r="M60" s="39" t="e">
        <f>AC60+#REF!+#REF!+#REF!+#REF!+#REF!+#REF!+#REF!+#REF!+#REF!+#REF!+#REF!+#REF!+#REF!+#REF!+#REF!+#REF!+#REF!+#REF!+#REF!</f>
        <v>#REF!</v>
      </c>
      <c r="N60" s="94" t="e">
        <f>V60+#REF!+#REF!+#REF!+#REF!+#REF!+#REF!+#REF!+#REF!+#REF!+#REF!+#REF!+#REF!+#REF!+#REF!+#REF!+#REF!+#REF!+#REF!+#REF!</f>
        <v>#REF!</v>
      </c>
      <c r="O60" s="37"/>
      <c r="P60" s="38"/>
      <c r="Q60" s="38"/>
      <c r="R60" s="38"/>
      <c r="S60" s="38"/>
      <c r="T60" s="38"/>
      <c r="U60" s="38"/>
      <c r="V60" s="39"/>
      <c r="W60" s="39"/>
      <c r="X60" s="39"/>
      <c r="Y60" s="39"/>
      <c r="Z60" s="40"/>
      <c r="AA60" s="37">
        <f t="shared" si="37"/>
        <v>0</v>
      </c>
      <c r="AB60" s="41">
        <f t="shared" si="38"/>
        <v>0</v>
      </c>
      <c r="AC60" s="39">
        <f t="shared" si="39"/>
        <v>0</v>
      </c>
      <c r="AD60" s="42">
        <f t="shared" si="40"/>
        <v>0</v>
      </c>
      <c r="AE60" s="37"/>
      <c r="AF60" s="38"/>
      <c r="AG60" s="38"/>
      <c r="AH60" s="38"/>
      <c r="AI60" s="38"/>
      <c r="AJ60" s="38"/>
      <c r="AK60" s="38"/>
      <c r="AL60" s="39"/>
      <c r="AM60" s="39"/>
      <c r="AN60" s="39"/>
      <c r="AO60" s="39"/>
      <c r="AP60" s="40"/>
      <c r="AQ60" s="37">
        <f t="shared" si="41"/>
        <v>0</v>
      </c>
      <c r="AR60" s="41">
        <f t="shared" si="42"/>
        <v>0</v>
      </c>
      <c r="AS60" s="39">
        <f t="shared" si="43"/>
        <v>0</v>
      </c>
      <c r="AT60" s="42">
        <f t="shared" si="44"/>
        <v>0</v>
      </c>
      <c r="AU60" s="37"/>
      <c r="AV60" s="38"/>
      <c r="AW60" s="38"/>
      <c r="AX60" s="38"/>
      <c r="AY60" s="38"/>
      <c r="AZ60" s="38"/>
      <c r="BA60" s="38"/>
      <c r="BB60" s="39"/>
      <c r="BC60" s="39"/>
      <c r="BD60" s="39"/>
      <c r="BE60" s="39"/>
      <c r="BF60" s="40"/>
      <c r="BG60" s="37">
        <f t="shared" si="45"/>
        <v>0</v>
      </c>
      <c r="BH60" s="41">
        <f t="shared" si="46"/>
        <v>0</v>
      </c>
      <c r="BI60" s="39">
        <f t="shared" si="47"/>
        <v>0</v>
      </c>
      <c r="BJ60" s="42">
        <f t="shared" si="48"/>
        <v>0</v>
      </c>
      <c r="BK60" s="37"/>
      <c r="BL60" s="38"/>
      <c r="BM60" s="38"/>
      <c r="BN60" s="38"/>
      <c r="BO60" s="38"/>
      <c r="BP60" s="38"/>
      <c r="BQ60" s="38"/>
      <c r="BR60" s="39"/>
      <c r="BS60" s="39"/>
      <c r="BT60" s="39"/>
      <c r="BU60" s="39"/>
      <c r="BV60" s="40"/>
      <c r="BW60" s="37">
        <f t="shared" si="49"/>
        <v>0</v>
      </c>
      <c r="BX60" s="41">
        <f t="shared" si="50"/>
        <v>0</v>
      </c>
      <c r="BY60" s="39">
        <f t="shared" si="51"/>
        <v>0</v>
      </c>
      <c r="BZ60" s="42">
        <f t="shared" si="52"/>
        <v>0</v>
      </c>
      <c r="CA60" s="37"/>
      <c r="CB60" s="38"/>
      <c r="CC60" s="38"/>
      <c r="CD60" s="38"/>
      <c r="CE60" s="38"/>
      <c r="CF60" s="38"/>
      <c r="CG60" s="38"/>
      <c r="CH60" s="39"/>
      <c r="CI60" s="39"/>
      <c r="CJ60" s="39"/>
      <c r="CK60" s="39"/>
      <c r="CL60" s="40"/>
      <c r="CM60" s="37">
        <f t="shared" si="53"/>
        <v>0</v>
      </c>
      <c r="CN60" s="41">
        <f t="shared" si="54"/>
        <v>0</v>
      </c>
      <c r="CO60" s="39">
        <f t="shared" si="55"/>
        <v>0</v>
      </c>
      <c r="CP60" s="42">
        <f t="shared" si="56"/>
        <v>0</v>
      </c>
      <c r="CQ60" s="37"/>
      <c r="CR60" s="38"/>
      <c r="CS60" s="38"/>
      <c r="CT60" s="38"/>
      <c r="CU60" s="38"/>
      <c r="CV60" s="38"/>
      <c r="CW60" s="38"/>
      <c r="CX60" s="39"/>
      <c r="CY60" s="39"/>
      <c r="CZ60" s="39"/>
      <c r="DA60" s="39"/>
      <c r="DB60" s="40"/>
      <c r="DC60" s="37">
        <f t="shared" si="57"/>
        <v>0</v>
      </c>
      <c r="DD60" s="41">
        <f t="shared" si="58"/>
        <v>0</v>
      </c>
      <c r="DE60" s="39">
        <f t="shared" si="59"/>
        <v>0</v>
      </c>
      <c r="DF60" s="42">
        <f t="shared" si="60"/>
        <v>0</v>
      </c>
      <c r="DG60" s="37"/>
      <c r="DH60" s="38"/>
      <c r="DI60" s="38"/>
      <c r="DJ60" s="38"/>
      <c r="DK60" s="38"/>
      <c r="DL60" s="38"/>
      <c r="DM60" s="38"/>
      <c r="DN60" s="39"/>
      <c r="DO60" s="39"/>
      <c r="DP60" s="39"/>
      <c r="DQ60" s="39"/>
      <c r="DR60" s="40"/>
      <c r="DS60" s="37">
        <f t="shared" si="61"/>
        <v>0</v>
      </c>
      <c r="DT60" s="41">
        <f t="shared" si="62"/>
        <v>0</v>
      </c>
      <c r="DU60" s="39">
        <f t="shared" si="63"/>
        <v>0</v>
      </c>
      <c r="DV60" s="42">
        <f t="shared" si="64"/>
        <v>0</v>
      </c>
      <c r="DW60" s="37"/>
      <c r="DX60" s="38"/>
      <c r="DY60" s="38"/>
      <c r="DZ60" s="38"/>
      <c r="EA60" s="38"/>
      <c r="EB60" s="38"/>
      <c r="EC60" s="38"/>
      <c r="ED60" s="39"/>
      <c r="EE60" s="39"/>
      <c r="EF60" s="39"/>
      <c r="EG60" s="39"/>
      <c r="EH60" s="40"/>
      <c r="EI60" s="37">
        <f t="shared" si="65"/>
        <v>0</v>
      </c>
      <c r="EJ60" s="41">
        <f t="shared" si="66"/>
        <v>0</v>
      </c>
      <c r="EK60" s="39">
        <f t="shared" si="67"/>
        <v>0</v>
      </c>
      <c r="EL60" s="42">
        <f t="shared" si="68"/>
        <v>0</v>
      </c>
    </row>
    <row r="61" spans="1:142" ht="12.75" hidden="1" customHeight="1" x14ac:dyDescent="0.2">
      <c r="A61" s="24"/>
      <c r="B61" s="113"/>
      <c r="C61" s="25"/>
      <c r="D61" s="26"/>
      <c r="E61" s="26"/>
      <c r="F61" s="27"/>
      <c r="G61" s="28" t="str">
        <f t="shared" si="69"/>
        <v/>
      </c>
      <c r="H61" s="29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0" t="str">
        <f>IF(ISNA(VLOOKUP(E61,SortLookup!$A$1:$B$5,2,FALSE))," ",VLOOKUP(E61,SortLookup!$A$1:$B$5,2,FALSE))</f>
        <v xml:space="preserve"> </v>
      </c>
      <c r="J61" s="31" t="str">
        <f>IF(ISNA(VLOOKUP(F61,SortLookup!$A$7:$B$11,2,FALSE))," ",VLOOKUP(F61,SortLookup!$A$7:$B$11,2,FALSE))</f>
        <v xml:space="preserve"> </v>
      </c>
      <c r="K61" s="93" t="e">
        <f>L61+M61+#REF!</f>
        <v>#REF!</v>
      </c>
      <c r="L61" s="38" t="e">
        <f>AA61+#REF!+#REF!+#REF!+#REF!+#REF!+#REF!+#REF!+#REF!+#REF!+#REF!+#REF!+#REF!+#REF!+#REF!+#REF!+#REF!+#REF!+#REF!+#REF!</f>
        <v>#REF!</v>
      </c>
      <c r="M61" s="39" t="e">
        <f>AC61+#REF!+#REF!+#REF!+#REF!+#REF!+#REF!+#REF!+#REF!+#REF!+#REF!+#REF!+#REF!+#REF!+#REF!+#REF!+#REF!+#REF!+#REF!+#REF!</f>
        <v>#REF!</v>
      </c>
      <c r="N61" s="94" t="e">
        <f>V61+#REF!+#REF!+#REF!+#REF!+#REF!+#REF!+#REF!+#REF!+#REF!+#REF!+#REF!+#REF!+#REF!+#REF!+#REF!+#REF!+#REF!+#REF!+#REF!</f>
        <v>#REF!</v>
      </c>
      <c r="O61" s="37"/>
      <c r="P61" s="38"/>
      <c r="Q61" s="38"/>
      <c r="R61" s="38"/>
      <c r="S61" s="38"/>
      <c r="T61" s="38"/>
      <c r="U61" s="38"/>
      <c r="V61" s="39"/>
      <c r="W61" s="39"/>
      <c r="X61" s="39"/>
      <c r="Y61" s="39"/>
      <c r="Z61" s="40"/>
      <c r="AA61" s="37">
        <f t="shared" si="37"/>
        <v>0</v>
      </c>
      <c r="AB61" s="41">
        <f t="shared" si="38"/>
        <v>0</v>
      </c>
      <c r="AC61" s="39">
        <f t="shared" si="39"/>
        <v>0</v>
      </c>
      <c r="AD61" s="42">
        <f t="shared" si="40"/>
        <v>0</v>
      </c>
      <c r="AE61" s="37"/>
      <c r="AF61" s="38"/>
      <c r="AG61" s="38"/>
      <c r="AH61" s="38"/>
      <c r="AI61" s="38"/>
      <c r="AJ61" s="38"/>
      <c r="AK61" s="38"/>
      <c r="AL61" s="39"/>
      <c r="AM61" s="39"/>
      <c r="AN61" s="39"/>
      <c r="AO61" s="39"/>
      <c r="AP61" s="40"/>
      <c r="AQ61" s="37">
        <f t="shared" si="41"/>
        <v>0</v>
      </c>
      <c r="AR61" s="41">
        <f t="shared" si="42"/>
        <v>0</v>
      </c>
      <c r="AS61" s="39">
        <f t="shared" si="43"/>
        <v>0</v>
      </c>
      <c r="AT61" s="42">
        <f t="shared" si="44"/>
        <v>0</v>
      </c>
      <c r="AU61" s="37"/>
      <c r="AV61" s="38"/>
      <c r="AW61" s="38"/>
      <c r="AX61" s="38"/>
      <c r="AY61" s="38"/>
      <c r="AZ61" s="38"/>
      <c r="BA61" s="38"/>
      <c r="BB61" s="39"/>
      <c r="BC61" s="39"/>
      <c r="BD61" s="39"/>
      <c r="BE61" s="39"/>
      <c r="BF61" s="40"/>
      <c r="BG61" s="37">
        <f t="shared" si="45"/>
        <v>0</v>
      </c>
      <c r="BH61" s="41">
        <f t="shared" si="46"/>
        <v>0</v>
      </c>
      <c r="BI61" s="39">
        <f t="shared" si="47"/>
        <v>0</v>
      </c>
      <c r="BJ61" s="42">
        <f t="shared" si="48"/>
        <v>0</v>
      </c>
      <c r="BK61" s="37"/>
      <c r="BL61" s="38"/>
      <c r="BM61" s="38"/>
      <c r="BN61" s="38"/>
      <c r="BO61" s="38"/>
      <c r="BP61" s="38"/>
      <c r="BQ61" s="38"/>
      <c r="BR61" s="39"/>
      <c r="BS61" s="39"/>
      <c r="BT61" s="39"/>
      <c r="BU61" s="39"/>
      <c r="BV61" s="40"/>
      <c r="BW61" s="37">
        <f t="shared" si="49"/>
        <v>0</v>
      </c>
      <c r="BX61" s="41">
        <f t="shared" si="50"/>
        <v>0</v>
      </c>
      <c r="BY61" s="39">
        <f t="shared" si="51"/>
        <v>0</v>
      </c>
      <c r="BZ61" s="42">
        <f t="shared" si="52"/>
        <v>0</v>
      </c>
      <c r="CA61" s="37"/>
      <c r="CB61" s="38"/>
      <c r="CC61" s="38"/>
      <c r="CD61" s="38"/>
      <c r="CE61" s="38"/>
      <c r="CF61" s="38"/>
      <c r="CG61" s="38"/>
      <c r="CH61" s="39"/>
      <c r="CI61" s="39"/>
      <c r="CJ61" s="39"/>
      <c r="CK61" s="39"/>
      <c r="CL61" s="40"/>
      <c r="CM61" s="37">
        <f t="shared" si="53"/>
        <v>0</v>
      </c>
      <c r="CN61" s="41">
        <f t="shared" si="54"/>
        <v>0</v>
      </c>
      <c r="CO61" s="39">
        <f t="shared" si="55"/>
        <v>0</v>
      </c>
      <c r="CP61" s="42">
        <f t="shared" si="56"/>
        <v>0</v>
      </c>
      <c r="CQ61" s="37"/>
      <c r="CR61" s="38"/>
      <c r="CS61" s="38"/>
      <c r="CT61" s="38"/>
      <c r="CU61" s="38"/>
      <c r="CV61" s="38"/>
      <c r="CW61" s="38"/>
      <c r="CX61" s="39"/>
      <c r="CY61" s="39"/>
      <c r="CZ61" s="39"/>
      <c r="DA61" s="39"/>
      <c r="DB61" s="40"/>
      <c r="DC61" s="37">
        <f t="shared" si="57"/>
        <v>0</v>
      </c>
      <c r="DD61" s="41">
        <f t="shared" si="58"/>
        <v>0</v>
      </c>
      <c r="DE61" s="39">
        <f t="shared" si="59"/>
        <v>0</v>
      </c>
      <c r="DF61" s="42">
        <f t="shared" si="60"/>
        <v>0</v>
      </c>
      <c r="DG61" s="37"/>
      <c r="DH61" s="38"/>
      <c r="DI61" s="38"/>
      <c r="DJ61" s="38"/>
      <c r="DK61" s="38"/>
      <c r="DL61" s="38"/>
      <c r="DM61" s="38"/>
      <c r="DN61" s="39"/>
      <c r="DO61" s="39"/>
      <c r="DP61" s="39"/>
      <c r="DQ61" s="39"/>
      <c r="DR61" s="40"/>
      <c r="DS61" s="37">
        <f t="shared" si="61"/>
        <v>0</v>
      </c>
      <c r="DT61" s="41">
        <f t="shared" si="62"/>
        <v>0</v>
      </c>
      <c r="DU61" s="39">
        <f t="shared" si="63"/>
        <v>0</v>
      </c>
      <c r="DV61" s="42">
        <f t="shared" si="64"/>
        <v>0</v>
      </c>
      <c r="DW61" s="37"/>
      <c r="DX61" s="38"/>
      <c r="DY61" s="38"/>
      <c r="DZ61" s="38"/>
      <c r="EA61" s="38"/>
      <c r="EB61" s="38"/>
      <c r="EC61" s="38"/>
      <c r="ED61" s="39"/>
      <c r="EE61" s="39"/>
      <c r="EF61" s="39"/>
      <c r="EG61" s="39"/>
      <c r="EH61" s="40"/>
      <c r="EI61" s="37">
        <f t="shared" si="65"/>
        <v>0</v>
      </c>
      <c r="EJ61" s="41">
        <f t="shared" si="66"/>
        <v>0</v>
      </c>
      <c r="EK61" s="39">
        <f t="shared" si="67"/>
        <v>0</v>
      </c>
      <c r="EL61" s="42">
        <f t="shared" si="68"/>
        <v>0</v>
      </c>
    </row>
    <row r="62" spans="1:142" ht="12.75" hidden="1" customHeight="1" x14ac:dyDescent="0.2">
      <c r="A62" s="24"/>
      <c r="B62" s="113"/>
      <c r="C62" s="25"/>
      <c r="D62" s="26"/>
      <c r="E62" s="26"/>
      <c r="F62" s="27"/>
      <c r="G62" s="28" t="str">
        <f t="shared" si="69"/>
        <v/>
      </c>
      <c r="H62" s="29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0" t="str">
        <f>IF(ISNA(VLOOKUP(E62,SortLookup!$A$1:$B$5,2,FALSE))," ",VLOOKUP(E62,SortLookup!$A$1:$B$5,2,FALSE))</f>
        <v xml:space="preserve"> </v>
      </c>
      <c r="J62" s="31" t="str">
        <f>IF(ISNA(VLOOKUP(F62,SortLookup!$A$7:$B$11,2,FALSE))," ",VLOOKUP(F62,SortLookup!$A$7:$B$11,2,FALSE))</f>
        <v xml:space="preserve"> </v>
      </c>
      <c r="K62" s="93" t="e">
        <f>L62+M62+#REF!</f>
        <v>#REF!</v>
      </c>
      <c r="L62" s="38" t="e">
        <f>AA62+#REF!+#REF!+#REF!+#REF!+#REF!+#REF!+#REF!+#REF!+#REF!+#REF!+#REF!+#REF!+#REF!+#REF!+#REF!+#REF!+#REF!+#REF!+#REF!</f>
        <v>#REF!</v>
      </c>
      <c r="M62" s="39" t="e">
        <f>AC62+#REF!+#REF!+#REF!+#REF!+#REF!+#REF!+#REF!+#REF!+#REF!+#REF!+#REF!+#REF!+#REF!+#REF!+#REF!+#REF!+#REF!+#REF!+#REF!</f>
        <v>#REF!</v>
      </c>
      <c r="N62" s="94" t="e">
        <f>V62+#REF!+#REF!+#REF!+#REF!+#REF!+#REF!+#REF!+#REF!+#REF!+#REF!+#REF!+#REF!+#REF!+#REF!+#REF!+#REF!+#REF!+#REF!+#REF!</f>
        <v>#REF!</v>
      </c>
      <c r="O62" s="37"/>
      <c r="P62" s="38"/>
      <c r="Q62" s="38"/>
      <c r="R62" s="38"/>
      <c r="S62" s="38"/>
      <c r="T62" s="38"/>
      <c r="U62" s="38"/>
      <c r="V62" s="39"/>
      <c r="W62" s="39"/>
      <c r="X62" s="39"/>
      <c r="Y62" s="39"/>
      <c r="Z62" s="40"/>
      <c r="AA62" s="37">
        <f t="shared" si="37"/>
        <v>0</v>
      </c>
      <c r="AB62" s="41">
        <f t="shared" si="38"/>
        <v>0</v>
      </c>
      <c r="AC62" s="39">
        <f t="shared" si="39"/>
        <v>0</v>
      </c>
      <c r="AD62" s="42">
        <f t="shared" si="40"/>
        <v>0</v>
      </c>
      <c r="AE62" s="37"/>
      <c r="AF62" s="38"/>
      <c r="AG62" s="38"/>
      <c r="AH62" s="38"/>
      <c r="AI62" s="38"/>
      <c r="AJ62" s="38"/>
      <c r="AK62" s="38"/>
      <c r="AL62" s="39"/>
      <c r="AM62" s="39"/>
      <c r="AN62" s="39"/>
      <c r="AO62" s="39"/>
      <c r="AP62" s="40"/>
      <c r="AQ62" s="37">
        <f t="shared" si="41"/>
        <v>0</v>
      </c>
      <c r="AR62" s="41">
        <f t="shared" si="42"/>
        <v>0</v>
      </c>
      <c r="AS62" s="39">
        <f t="shared" si="43"/>
        <v>0</v>
      </c>
      <c r="AT62" s="42">
        <f t="shared" si="44"/>
        <v>0</v>
      </c>
      <c r="AU62" s="37"/>
      <c r="AV62" s="38"/>
      <c r="AW62" s="38"/>
      <c r="AX62" s="38"/>
      <c r="AY62" s="38"/>
      <c r="AZ62" s="38"/>
      <c r="BA62" s="38"/>
      <c r="BB62" s="39"/>
      <c r="BC62" s="39"/>
      <c r="BD62" s="39"/>
      <c r="BE62" s="39"/>
      <c r="BF62" s="40"/>
      <c r="BG62" s="37">
        <f t="shared" si="45"/>
        <v>0</v>
      </c>
      <c r="BH62" s="41">
        <f t="shared" si="46"/>
        <v>0</v>
      </c>
      <c r="BI62" s="39">
        <f t="shared" si="47"/>
        <v>0</v>
      </c>
      <c r="BJ62" s="42">
        <f t="shared" si="48"/>
        <v>0</v>
      </c>
      <c r="BK62" s="37"/>
      <c r="BL62" s="38"/>
      <c r="BM62" s="38"/>
      <c r="BN62" s="38"/>
      <c r="BO62" s="38"/>
      <c r="BP62" s="38"/>
      <c r="BQ62" s="38"/>
      <c r="BR62" s="39"/>
      <c r="BS62" s="39"/>
      <c r="BT62" s="39"/>
      <c r="BU62" s="39"/>
      <c r="BV62" s="40"/>
      <c r="BW62" s="37">
        <f t="shared" si="49"/>
        <v>0</v>
      </c>
      <c r="BX62" s="41">
        <f t="shared" si="50"/>
        <v>0</v>
      </c>
      <c r="BY62" s="39">
        <f t="shared" si="51"/>
        <v>0</v>
      </c>
      <c r="BZ62" s="42">
        <f t="shared" si="52"/>
        <v>0</v>
      </c>
      <c r="CA62" s="37"/>
      <c r="CB62" s="38"/>
      <c r="CC62" s="38"/>
      <c r="CD62" s="38"/>
      <c r="CE62" s="38"/>
      <c r="CF62" s="38"/>
      <c r="CG62" s="38"/>
      <c r="CH62" s="39"/>
      <c r="CI62" s="39"/>
      <c r="CJ62" s="39"/>
      <c r="CK62" s="39"/>
      <c r="CL62" s="40"/>
      <c r="CM62" s="37">
        <f t="shared" si="53"/>
        <v>0</v>
      </c>
      <c r="CN62" s="41">
        <f t="shared" si="54"/>
        <v>0</v>
      </c>
      <c r="CO62" s="39">
        <f t="shared" si="55"/>
        <v>0</v>
      </c>
      <c r="CP62" s="42">
        <f t="shared" si="56"/>
        <v>0</v>
      </c>
      <c r="CQ62" s="37"/>
      <c r="CR62" s="38"/>
      <c r="CS62" s="38"/>
      <c r="CT62" s="38"/>
      <c r="CU62" s="38"/>
      <c r="CV62" s="38"/>
      <c r="CW62" s="38"/>
      <c r="CX62" s="39"/>
      <c r="CY62" s="39"/>
      <c r="CZ62" s="39"/>
      <c r="DA62" s="39"/>
      <c r="DB62" s="40"/>
      <c r="DC62" s="37">
        <f t="shared" si="57"/>
        <v>0</v>
      </c>
      <c r="DD62" s="41">
        <f t="shared" si="58"/>
        <v>0</v>
      </c>
      <c r="DE62" s="39">
        <f t="shared" si="59"/>
        <v>0</v>
      </c>
      <c r="DF62" s="42">
        <f t="shared" si="60"/>
        <v>0</v>
      </c>
      <c r="DG62" s="37"/>
      <c r="DH62" s="38"/>
      <c r="DI62" s="38"/>
      <c r="DJ62" s="38"/>
      <c r="DK62" s="38"/>
      <c r="DL62" s="38"/>
      <c r="DM62" s="38"/>
      <c r="DN62" s="39"/>
      <c r="DO62" s="39"/>
      <c r="DP62" s="39"/>
      <c r="DQ62" s="39"/>
      <c r="DR62" s="40"/>
      <c r="DS62" s="37">
        <f t="shared" si="61"/>
        <v>0</v>
      </c>
      <c r="DT62" s="41">
        <f t="shared" si="62"/>
        <v>0</v>
      </c>
      <c r="DU62" s="39">
        <f t="shared" si="63"/>
        <v>0</v>
      </c>
      <c r="DV62" s="42">
        <f t="shared" si="64"/>
        <v>0</v>
      </c>
      <c r="DW62" s="37"/>
      <c r="DX62" s="38"/>
      <c r="DY62" s="38"/>
      <c r="DZ62" s="38"/>
      <c r="EA62" s="38"/>
      <c r="EB62" s="38"/>
      <c r="EC62" s="38"/>
      <c r="ED62" s="39"/>
      <c r="EE62" s="39"/>
      <c r="EF62" s="39"/>
      <c r="EG62" s="39"/>
      <c r="EH62" s="40"/>
      <c r="EI62" s="37">
        <f t="shared" si="65"/>
        <v>0</v>
      </c>
      <c r="EJ62" s="41">
        <f t="shared" si="66"/>
        <v>0</v>
      </c>
      <c r="EK62" s="39">
        <f t="shared" si="67"/>
        <v>0</v>
      </c>
      <c r="EL62" s="42">
        <f t="shared" si="68"/>
        <v>0</v>
      </c>
    </row>
    <row r="63" spans="1:142" ht="12.75" hidden="1" customHeight="1" x14ac:dyDescent="0.2">
      <c r="A63" s="24"/>
      <c r="B63" s="92"/>
      <c r="C63" s="92"/>
      <c r="D63" s="132"/>
      <c r="E63" s="132"/>
      <c r="F63" s="133"/>
      <c r="G63" s="134" t="str">
        <f t="shared" si="69"/>
        <v/>
      </c>
      <c r="H63" s="135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136" t="str">
        <f>IF(ISNA(VLOOKUP(E63,SortLookup!$A$1:$B$5,2,FALSE))," ",VLOOKUP(E63,SortLookup!$A$1:$B$5,2,FALSE))</f>
        <v xml:space="preserve"> </v>
      </c>
      <c r="J63" s="137" t="str">
        <f>IF(ISNA(VLOOKUP(F63,SortLookup!$A$7:$B$11,2,FALSE))," ",VLOOKUP(F63,SortLookup!$A$7:$B$11,2,FALSE))</f>
        <v xml:space="preserve"> </v>
      </c>
      <c r="K63" s="138" t="e">
        <f>L63+M63+#REF!</f>
        <v>#REF!</v>
      </c>
      <c r="L63" s="139" t="e">
        <f>AA63+#REF!+#REF!+#REF!+#REF!+#REF!+#REF!+#REF!+#REF!+#REF!+#REF!+#REF!+#REF!+#REF!+#REF!+#REF!+#REF!+#REF!+#REF!+#REF!</f>
        <v>#REF!</v>
      </c>
      <c r="M63" s="140" t="e">
        <f>AC63+#REF!+#REF!+#REF!+#REF!+#REF!+#REF!+#REF!+#REF!+#REF!+#REF!+#REF!+#REF!+#REF!+#REF!+#REF!+#REF!+#REF!+#REF!+#REF!</f>
        <v>#REF!</v>
      </c>
      <c r="N63" s="142" t="e">
        <f>V63+#REF!+#REF!+#REF!+#REF!+#REF!+#REF!+#REF!+#REF!+#REF!+#REF!+#REF!+#REF!+#REF!+#REF!+#REF!+#REF!+#REF!+#REF!+#REF!</f>
        <v>#REF!</v>
      </c>
      <c r="O63" s="143"/>
      <c r="P63" s="139"/>
      <c r="Q63" s="139"/>
      <c r="R63" s="139"/>
      <c r="S63" s="139"/>
      <c r="T63" s="139"/>
      <c r="U63" s="139"/>
      <c r="V63" s="140"/>
      <c r="W63" s="140"/>
      <c r="X63" s="140"/>
      <c r="Y63" s="140"/>
      <c r="Z63" s="144"/>
      <c r="AA63" s="143">
        <f t="shared" si="37"/>
        <v>0</v>
      </c>
      <c r="AB63" s="141">
        <f t="shared" si="38"/>
        <v>0</v>
      </c>
      <c r="AC63" s="140">
        <f t="shared" si="39"/>
        <v>0</v>
      </c>
      <c r="AD63" s="42">
        <f t="shared" si="40"/>
        <v>0</v>
      </c>
      <c r="AE63" s="143"/>
      <c r="AF63" s="139"/>
      <c r="AG63" s="139"/>
      <c r="AH63" s="139"/>
      <c r="AI63" s="139"/>
      <c r="AJ63" s="139"/>
      <c r="AK63" s="139"/>
      <c r="AL63" s="140"/>
      <c r="AM63" s="140"/>
      <c r="AN63" s="140"/>
      <c r="AO63" s="140"/>
      <c r="AP63" s="144"/>
      <c r="AQ63" s="143">
        <f t="shared" si="41"/>
        <v>0</v>
      </c>
      <c r="AR63" s="141">
        <f t="shared" si="42"/>
        <v>0</v>
      </c>
      <c r="AS63" s="140">
        <f t="shared" si="43"/>
        <v>0</v>
      </c>
      <c r="AT63" s="42">
        <f t="shared" si="44"/>
        <v>0</v>
      </c>
      <c r="AU63" s="143"/>
      <c r="AV63" s="139"/>
      <c r="AW63" s="139"/>
      <c r="AX63" s="139"/>
      <c r="AY63" s="139"/>
      <c r="AZ63" s="139"/>
      <c r="BA63" s="139"/>
      <c r="BB63" s="140"/>
      <c r="BC63" s="140"/>
      <c r="BD63" s="140"/>
      <c r="BE63" s="140"/>
      <c r="BF63" s="144"/>
      <c r="BG63" s="143">
        <f t="shared" si="45"/>
        <v>0</v>
      </c>
      <c r="BH63" s="141">
        <f t="shared" si="46"/>
        <v>0</v>
      </c>
      <c r="BI63" s="140">
        <f t="shared" si="47"/>
        <v>0</v>
      </c>
      <c r="BJ63" s="42">
        <f t="shared" si="48"/>
        <v>0</v>
      </c>
      <c r="BK63" s="143"/>
      <c r="BL63" s="139"/>
      <c r="BM63" s="139"/>
      <c r="BN63" s="139"/>
      <c r="BO63" s="139"/>
      <c r="BP63" s="139"/>
      <c r="BQ63" s="139"/>
      <c r="BR63" s="140"/>
      <c r="BS63" s="140"/>
      <c r="BT63" s="140"/>
      <c r="BU63" s="140"/>
      <c r="BV63" s="144"/>
      <c r="BW63" s="143">
        <f t="shared" si="49"/>
        <v>0</v>
      </c>
      <c r="BX63" s="141">
        <f t="shared" si="50"/>
        <v>0</v>
      </c>
      <c r="BY63" s="140">
        <f t="shared" si="51"/>
        <v>0</v>
      </c>
      <c r="BZ63" s="42">
        <f t="shared" si="52"/>
        <v>0</v>
      </c>
      <c r="CA63" s="143"/>
      <c r="CB63" s="139"/>
      <c r="CC63" s="139"/>
      <c r="CD63" s="139"/>
      <c r="CE63" s="139"/>
      <c r="CF63" s="139"/>
      <c r="CG63" s="139"/>
      <c r="CH63" s="140"/>
      <c r="CI63" s="140"/>
      <c r="CJ63" s="140"/>
      <c r="CK63" s="140"/>
      <c r="CL63" s="144"/>
      <c r="CM63" s="143">
        <f t="shared" si="53"/>
        <v>0</v>
      </c>
      <c r="CN63" s="141">
        <f t="shared" si="54"/>
        <v>0</v>
      </c>
      <c r="CO63" s="140">
        <f t="shared" si="55"/>
        <v>0</v>
      </c>
      <c r="CP63" s="42">
        <f t="shared" si="56"/>
        <v>0</v>
      </c>
      <c r="CQ63" s="143"/>
      <c r="CR63" s="139"/>
      <c r="CS63" s="139"/>
      <c r="CT63" s="139"/>
      <c r="CU63" s="139"/>
      <c r="CV63" s="139"/>
      <c r="CW63" s="139"/>
      <c r="CX63" s="140"/>
      <c r="CY63" s="140"/>
      <c r="CZ63" s="140"/>
      <c r="DA63" s="140"/>
      <c r="DB63" s="144"/>
      <c r="DC63" s="143">
        <f t="shared" si="57"/>
        <v>0</v>
      </c>
      <c r="DD63" s="141">
        <f t="shared" si="58"/>
        <v>0</v>
      </c>
      <c r="DE63" s="140">
        <f t="shared" si="59"/>
        <v>0</v>
      </c>
      <c r="DF63" s="42">
        <f t="shared" si="60"/>
        <v>0</v>
      </c>
      <c r="DG63" s="143"/>
      <c r="DH63" s="139"/>
      <c r="DI63" s="139"/>
      <c r="DJ63" s="139"/>
      <c r="DK63" s="139"/>
      <c r="DL63" s="139"/>
      <c r="DM63" s="139"/>
      <c r="DN63" s="140"/>
      <c r="DO63" s="140"/>
      <c r="DP63" s="140"/>
      <c r="DQ63" s="140"/>
      <c r="DR63" s="144"/>
      <c r="DS63" s="143">
        <f t="shared" si="61"/>
        <v>0</v>
      </c>
      <c r="DT63" s="141">
        <f t="shared" si="62"/>
        <v>0</v>
      </c>
      <c r="DU63" s="140">
        <f t="shared" si="63"/>
        <v>0</v>
      </c>
      <c r="DV63" s="42">
        <f t="shared" si="64"/>
        <v>0</v>
      </c>
      <c r="DW63" s="143"/>
      <c r="DX63" s="139"/>
      <c r="DY63" s="139"/>
      <c r="DZ63" s="139"/>
      <c r="EA63" s="139"/>
      <c r="EB63" s="139"/>
      <c r="EC63" s="139"/>
      <c r="ED63" s="140"/>
      <c r="EE63" s="140"/>
      <c r="EF63" s="140"/>
      <c r="EG63" s="140"/>
      <c r="EH63" s="144"/>
      <c r="EI63" s="143">
        <f t="shared" si="65"/>
        <v>0</v>
      </c>
      <c r="EJ63" s="141">
        <f t="shared" si="66"/>
        <v>0</v>
      </c>
      <c r="EK63" s="140">
        <f t="shared" si="67"/>
        <v>0</v>
      </c>
      <c r="EL63" s="42">
        <f t="shared" si="68"/>
        <v>0</v>
      </c>
    </row>
    <row r="64" spans="1:142" ht="12.75" hidden="1" customHeight="1" x14ac:dyDescent="0.2">
      <c r="A64" s="24"/>
      <c r="B64" s="105"/>
      <c r="C64" s="80"/>
      <c r="D64" s="82"/>
      <c r="E64" s="82"/>
      <c r="F64" s="83"/>
      <c r="G64" s="84" t="str">
        <f t="shared" si="69"/>
        <v/>
      </c>
      <c r="H64" s="85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86" t="str">
        <f>IF(ISNA(VLOOKUP(E64,SortLookup!$A$1:$B$5,2,FALSE))," ",VLOOKUP(E64,SortLookup!$A$1:$B$5,2,FALSE))</f>
        <v xml:space="preserve"> </v>
      </c>
      <c r="J64" s="87" t="str">
        <f>IF(ISNA(VLOOKUP(F64,SortLookup!$A$7:$B$11,2,FALSE))," ",VLOOKUP(F64,SortLookup!$A$7:$B$11,2,FALSE))</f>
        <v xml:space="preserve"> </v>
      </c>
      <c r="K64" s="32" t="e">
        <f>L64+M64+#REF!</f>
        <v>#REF!</v>
      </c>
      <c r="L64" s="33" t="e">
        <f>AA64+#REF!+#REF!+#REF!+#REF!+#REF!+#REF!+#REF!+#REF!+#REF!+#REF!+#REF!+#REF!+#REF!+#REF!+#REF!+#REF!+#REF!+#REF!+#REF!</f>
        <v>#REF!</v>
      </c>
      <c r="M64" s="34" t="e">
        <f>AC64+#REF!+#REF!+#REF!+#REF!+#REF!+#REF!+#REF!+#REF!+#REF!+#REF!+#REF!+#REF!+#REF!+#REF!+#REF!+#REF!+#REF!+#REF!+#REF!</f>
        <v>#REF!</v>
      </c>
      <c r="N64" s="36" t="e">
        <f>V64+#REF!+#REF!+#REF!+#REF!+#REF!+#REF!+#REF!+#REF!+#REF!+#REF!+#REF!+#REF!+#REF!+#REF!+#REF!+#REF!+#REF!+#REF!+#REF!</f>
        <v>#REF!</v>
      </c>
      <c r="O64" s="44"/>
      <c r="P64" s="33"/>
      <c r="Q64" s="33"/>
      <c r="R64" s="33"/>
      <c r="S64" s="33"/>
      <c r="T64" s="33"/>
      <c r="U64" s="33"/>
      <c r="V64" s="34"/>
      <c r="W64" s="34"/>
      <c r="X64" s="34"/>
      <c r="Y64" s="34"/>
      <c r="Z64" s="88"/>
      <c r="AA64" s="44">
        <f t="shared" si="37"/>
        <v>0</v>
      </c>
      <c r="AB64" s="35">
        <f t="shared" si="38"/>
        <v>0</v>
      </c>
      <c r="AC64" s="34">
        <f t="shared" si="39"/>
        <v>0</v>
      </c>
      <c r="AD64" s="42">
        <f t="shared" si="40"/>
        <v>0</v>
      </c>
      <c r="AE64" s="44"/>
      <c r="AF64" s="33"/>
      <c r="AG64" s="33"/>
      <c r="AH64" s="33"/>
      <c r="AI64" s="33"/>
      <c r="AJ64" s="33"/>
      <c r="AK64" s="33"/>
      <c r="AL64" s="34"/>
      <c r="AM64" s="34"/>
      <c r="AN64" s="34"/>
      <c r="AO64" s="34"/>
      <c r="AP64" s="88"/>
      <c r="AQ64" s="44">
        <f t="shared" si="41"/>
        <v>0</v>
      </c>
      <c r="AR64" s="35">
        <f t="shared" si="42"/>
        <v>0</v>
      </c>
      <c r="AS64" s="34">
        <f t="shared" si="43"/>
        <v>0</v>
      </c>
      <c r="AT64" s="42">
        <f t="shared" si="44"/>
        <v>0</v>
      </c>
      <c r="AU64" s="44"/>
      <c r="AV64" s="33"/>
      <c r="AW64" s="33"/>
      <c r="AX64" s="33"/>
      <c r="AY64" s="33"/>
      <c r="AZ64" s="33"/>
      <c r="BA64" s="33"/>
      <c r="BB64" s="34"/>
      <c r="BC64" s="34"/>
      <c r="BD64" s="34"/>
      <c r="BE64" s="34"/>
      <c r="BF64" s="88"/>
      <c r="BG64" s="44">
        <f t="shared" si="45"/>
        <v>0</v>
      </c>
      <c r="BH64" s="35">
        <f t="shared" si="46"/>
        <v>0</v>
      </c>
      <c r="BI64" s="34">
        <f t="shared" si="47"/>
        <v>0</v>
      </c>
      <c r="BJ64" s="42">
        <f t="shared" si="48"/>
        <v>0</v>
      </c>
      <c r="BK64" s="44"/>
      <c r="BL64" s="33"/>
      <c r="BM64" s="33"/>
      <c r="BN64" s="33"/>
      <c r="BO64" s="33"/>
      <c r="BP64" s="33"/>
      <c r="BQ64" s="33"/>
      <c r="BR64" s="34"/>
      <c r="BS64" s="34"/>
      <c r="BT64" s="34"/>
      <c r="BU64" s="34"/>
      <c r="BV64" s="88"/>
      <c r="BW64" s="44">
        <f t="shared" si="49"/>
        <v>0</v>
      </c>
      <c r="BX64" s="35">
        <f t="shared" si="50"/>
        <v>0</v>
      </c>
      <c r="BY64" s="34">
        <f t="shared" si="51"/>
        <v>0</v>
      </c>
      <c r="BZ64" s="42">
        <f t="shared" si="52"/>
        <v>0</v>
      </c>
      <c r="CA64" s="44"/>
      <c r="CB64" s="33"/>
      <c r="CC64" s="33"/>
      <c r="CD64" s="33"/>
      <c r="CE64" s="33"/>
      <c r="CF64" s="33"/>
      <c r="CG64" s="33"/>
      <c r="CH64" s="34"/>
      <c r="CI64" s="34"/>
      <c r="CJ64" s="34"/>
      <c r="CK64" s="34"/>
      <c r="CL64" s="88"/>
      <c r="CM64" s="44">
        <f t="shared" si="53"/>
        <v>0</v>
      </c>
      <c r="CN64" s="35">
        <f t="shared" si="54"/>
        <v>0</v>
      </c>
      <c r="CO64" s="34">
        <f t="shared" si="55"/>
        <v>0</v>
      </c>
      <c r="CP64" s="42">
        <f t="shared" si="56"/>
        <v>0</v>
      </c>
      <c r="CQ64" s="44"/>
      <c r="CR64" s="33"/>
      <c r="CS64" s="33"/>
      <c r="CT64" s="33"/>
      <c r="CU64" s="33"/>
      <c r="CV64" s="33"/>
      <c r="CW64" s="33"/>
      <c r="CX64" s="34"/>
      <c r="CY64" s="34"/>
      <c r="CZ64" s="34"/>
      <c r="DA64" s="34"/>
      <c r="DB64" s="88"/>
      <c r="DC64" s="44">
        <f t="shared" si="57"/>
        <v>0</v>
      </c>
      <c r="DD64" s="35">
        <f t="shared" si="58"/>
        <v>0</v>
      </c>
      <c r="DE64" s="34">
        <f t="shared" si="59"/>
        <v>0</v>
      </c>
      <c r="DF64" s="42">
        <f t="shared" si="60"/>
        <v>0</v>
      </c>
      <c r="DG64" s="44"/>
      <c r="DH64" s="33"/>
      <c r="DI64" s="33"/>
      <c r="DJ64" s="33"/>
      <c r="DK64" s="33"/>
      <c r="DL64" s="33"/>
      <c r="DM64" s="33"/>
      <c r="DN64" s="34"/>
      <c r="DO64" s="34"/>
      <c r="DP64" s="34"/>
      <c r="DQ64" s="34"/>
      <c r="DR64" s="88"/>
      <c r="DS64" s="44">
        <f t="shared" si="61"/>
        <v>0</v>
      </c>
      <c r="DT64" s="35">
        <f t="shared" si="62"/>
        <v>0</v>
      </c>
      <c r="DU64" s="34">
        <f t="shared" si="63"/>
        <v>0</v>
      </c>
      <c r="DV64" s="42">
        <f t="shared" si="64"/>
        <v>0</v>
      </c>
      <c r="DW64" s="44"/>
      <c r="DX64" s="33"/>
      <c r="DY64" s="33"/>
      <c r="DZ64" s="33"/>
      <c r="EA64" s="33"/>
      <c r="EB64" s="33"/>
      <c r="EC64" s="33"/>
      <c r="ED64" s="34"/>
      <c r="EE64" s="34"/>
      <c r="EF64" s="34"/>
      <c r="EG64" s="34"/>
      <c r="EH64" s="88"/>
      <c r="EI64" s="44">
        <f t="shared" si="65"/>
        <v>0</v>
      </c>
      <c r="EJ64" s="35">
        <f t="shared" si="66"/>
        <v>0</v>
      </c>
      <c r="EK64" s="34">
        <f t="shared" si="67"/>
        <v>0</v>
      </c>
      <c r="EL64" s="42">
        <f t="shared" si="68"/>
        <v>0</v>
      </c>
    </row>
    <row r="65" spans="1:142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69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 t="e">
        <f>L65+M65+#REF!</f>
        <v>#REF!</v>
      </c>
      <c r="L65" s="38" t="e">
        <f>AA65+#REF!+#REF!+#REF!+#REF!+#REF!+#REF!+#REF!+#REF!+#REF!+#REF!+#REF!+#REF!+#REF!+#REF!+#REF!+#REF!+#REF!+#REF!+#REF!</f>
        <v>#REF!</v>
      </c>
      <c r="M65" s="39" t="e">
        <f>AC65+#REF!+#REF!+#REF!+#REF!+#REF!+#REF!+#REF!+#REF!+#REF!+#REF!+#REF!+#REF!+#REF!+#REF!+#REF!+#REF!+#REF!+#REF!+#REF!</f>
        <v>#REF!</v>
      </c>
      <c r="N65" s="94" t="e">
        <f>V65+#REF!+#REF!+#REF!+#REF!+#REF!+#REF!+#REF!+#REF!+#REF!+#REF!+#REF!+#REF!+#REF!+#REF!+#REF!+#REF!+#REF!+#REF!+#REF!</f>
        <v>#REF!</v>
      </c>
      <c r="O65" s="37"/>
      <c r="P65" s="38"/>
      <c r="Q65" s="38"/>
      <c r="R65" s="38"/>
      <c r="S65" s="38"/>
      <c r="T65" s="38"/>
      <c r="U65" s="38"/>
      <c r="V65" s="39"/>
      <c r="W65" s="39"/>
      <c r="X65" s="39"/>
      <c r="Y65" s="39"/>
      <c r="Z65" s="40"/>
      <c r="AA65" s="37">
        <f t="shared" si="37"/>
        <v>0</v>
      </c>
      <c r="AB65" s="41">
        <f t="shared" si="38"/>
        <v>0</v>
      </c>
      <c r="AC65" s="39">
        <f t="shared" si="39"/>
        <v>0</v>
      </c>
      <c r="AD65" s="42">
        <f t="shared" si="40"/>
        <v>0</v>
      </c>
      <c r="AE65" s="37"/>
      <c r="AF65" s="38"/>
      <c r="AG65" s="38"/>
      <c r="AH65" s="38"/>
      <c r="AI65" s="38"/>
      <c r="AJ65" s="38"/>
      <c r="AK65" s="38"/>
      <c r="AL65" s="39"/>
      <c r="AM65" s="39"/>
      <c r="AN65" s="39"/>
      <c r="AO65" s="39"/>
      <c r="AP65" s="40"/>
      <c r="AQ65" s="37">
        <f t="shared" si="41"/>
        <v>0</v>
      </c>
      <c r="AR65" s="41">
        <f t="shared" si="42"/>
        <v>0</v>
      </c>
      <c r="AS65" s="39">
        <f t="shared" si="43"/>
        <v>0</v>
      </c>
      <c r="AT65" s="42">
        <f t="shared" si="44"/>
        <v>0</v>
      </c>
      <c r="AU65" s="37"/>
      <c r="AV65" s="38"/>
      <c r="AW65" s="38"/>
      <c r="AX65" s="38"/>
      <c r="AY65" s="38"/>
      <c r="AZ65" s="38"/>
      <c r="BA65" s="38"/>
      <c r="BB65" s="39"/>
      <c r="BC65" s="39"/>
      <c r="BD65" s="39"/>
      <c r="BE65" s="39"/>
      <c r="BF65" s="40"/>
      <c r="BG65" s="37">
        <f t="shared" si="45"/>
        <v>0</v>
      </c>
      <c r="BH65" s="41">
        <f t="shared" si="46"/>
        <v>0</v>
      </c>
      <c r="BI65" s="39">
        <f t="shared" si="47"/>
        <v>0</v>
      </c>
      <c r="BJ65" s="42">
        <f t="shared" si="48"/>
        <v>0</v>
      </c>
      <c r="BK65" s="37"/>
      <c r="BL65" s="38"/>
      <c r="BM65" s="38"/>
      <c r="BN65" s="38"/>
      <c r="BO65" s="38"/>
      <c r="BP65" s="38"/>
      <c r="BQ65" s="38"/>
      <c r="BR65" s="39"/>
      <c r="BS65" s="39"/>
      <c r="BT65" s="39"/>
      <c r="BU65" s="39"/>
      <c r="BV65" s="40"/>
      <c r="BW65" s="37">
        <f t="shared" si="49"/>
        <v>0</v>
      </c>
      <c r="BX65" s="41">
        <f t="shared" si="50"/>
        <v>0</v>
      </c>
      <c r="BY65" s="39">
        <f t="shared" si="51"/>
        <v>0</v>
      </c>
      <c r="BZ65" s="42">
        <f t="shared" si="52"/>
        <v>0</v>
      </c>
      <c r="CA65" s="37"/>
      <c r="CB65" s="38"/>
      <c r="CC65" s="38"/>
      <c r="CD65" s="38"/>
      <c r="CE65" s="38"/>
      <c r="CF65" s="38"/>
      <c r="CG65" s="38"/>
      <c r="CH65" s="39"/>
      <c r="CI65" s="39"/>
      <c r="CJ65" s="39"/>
      <c r="CK65" s="39"/>
      <c r="CL65" s="40"/>
      <c r="CM65" s="37">
        <f t="shared" si="53"/>
        <v>0</v>
      </c>
      <c r="CN65" s="41">
        <f t="shared" si="54"/>
        <v>0</v>
      </c>
      <c r="CO65" s="39">
        <f t="shared" si="55"/>
        <v>0</v>
      </c>
      <c r="CP65" s="42">
        <f t="shared" si="56"/>
        <v>0</v>
      </c>
      <c r="CQ65" s="37"/>
      <c r="CR65" s="38"/>
      <c r="CS65" s="38"/>
      <c r="CT65" s="38"/>
      <c r="CU65" s="38"/>
      <c r="CV65" s="38"/>
      <c r="CW65" s="38"/>
      <c r="CX65" s="39"/>
      <c r="CY65" s="39"/>
      <c r="CZ65" s="39"/>
      <c r="DA65" s="39"/>
      <c r="DB65" s="40"/>
      <c r="DC65" s="37">
        <f t="shared" si="57"/>
        <v>0</v>
      </c>
      <c r="DD65" s="41">
        <f t="shared" si="58"/>
        <v>0</v>
      </c>
      <c r="DE65" s="39">
        <f t="shared" si="59"/>
        <v>0</v>
      </c>
      <c r="DF65" s="42">
        <f t="shared" si="60"/>
        <v>0</v>
      </c>
      <c r="DG65" s="37"/>
      <c r="DH65" s="38"/>
      <c r="DI65" s="38"/>
      <c r="DJ65" s="38"/>
      <c r="DK65" s="38"/>
      <c r="DL65" s="38"/>
      <c r="DM65" s="38"/>
      <c r="DN65" s="39"/>
      <c r="DO65" s="39"/>
      <c r="DP65" s="39"/>
      <c r="DQ65" s="39"/>
      <c r="DR65" s="40"/>
      <c r="DS65" s="37">
        <f t="shared" si="61"/>
        <v>0</v>
      </c>
      <c r="DT65" s="41">
        <f t="shared" si="62"/>
        <v>0</v>
      </c>
      <c r="DU65" s="39">
        <f t="shared" si="63"/>
        <v>0</v>
      </c>
      <c r="DV65" s="42">
        <f t="shared" si="64"/>
        <v>0</v>
      </c>
      <c r="DW65" s="37"/>
      <c r="DX65" s="38"/>
      <c r="DY65" s="38"/>
      <c r="DZ65" s="38"/>
      <c r="EA65" s="38"/>
      <c r="EB65" s="38"/>
      <c r="EC65" s="38"/>
      <c r="ED65" s="39"/>
      <c r="EE65" s="39"/>
      <c r="EF65" s="39"/>
      <c r="EG65" s="39"/>
      <c r="EH65" s="40"/>
      <c r="EI65" s="37">
        <f t="shared" si="65"/>
        <v>0</v>
      </c>
      <c r="EJ65" s="41">
        <f t="shared" si="66"/>
        <v>0</v>
      </c>
      <c r="EK65" s="39">
        <f t="shared" si="67"/>
        <v>0</v>
      </c>
      <c r="EL65" s="42">
        <f t="shared" si="68"/>
        <v>0</v>
      </c>
    </row>
    <row r="66" spans="1:142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69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 t="e">
        <f>L66+M66+#REF!</f>
        <v>#REF!</v>
      </c>
      <c r="L66" s="38" t="e">
        <f>AA66+#REF!+#REF!+#REF!+#REF!+#REF!+#REF!+#REF!+#REF!+#REF!+#REF!+#REF!+#REF!+#REF!+#REF!+#REF!+#REF!+#REF!+#REF!+#REF!</f>
        <v>#REF!</v>
      </c>
      <c r="M66" s="39" t="e">
        <f>AC66+#REF!+#REF!+#REF!+#REF!+#REF!+#REF!+#REF!+#REF!+#REF!+#REF!+#REF!+#REF!+#REF!+#REF!+#REF!+#REF!+#REF!+#REF!+#REF!</f>
        <v>#REF!</v>
      </c>
      <c r="N66" s="94" t="e">
        <f>V66+#REF!+#REF!+#REF!+#REF!+#REF!+#REF!+#REF!+#REF!+#REF!+#REF!+#REF!+#REF!+#REF!+#REF!+#REF!+#REF!+#REF!+#REF!+#REF!</f>
        <v>#REF!</v>
      </c>
      <c r="O66" s="37"/>
      <c r="P66" s="38"/>
      <c r="Q66" s="38"/>
      <c r="R66" s="38"/>
      <c r="S66" s="38"/>
      <c r="T66" s="38"/>
      <c r="U66" s="38"/>
      <c r="V66" s="39"/>
      <c r="W66" s="39"/>
      <c r="X66" s="39"/>
      <c r="Y66" s="39"/>
      <c r="Z66" s="40"/>
      <c r="AA66" s="37">
        <f t="shared" si="37"/>
        <v>0</v>
      </c>
      <c r="AB66" s="41">
        <f t="shared" si="38"/>
        <v>0</v>
      </c>
      <c r="AC66" s="39">
        <f t="shared" si="39"/>
        <v>0</v>
      </c>
      <c r="AD66" s="42">
        <f t="shared" si="40"/>
        <v>0</v>
      </c>
      <c r="AE66" s="37"/>
      <c r="AF66" s="38"/>
      <c r="AG66" s="38"/>
      <c r="AH66" s="38"/>
      <c r="AI66" s="38"/>
      <c r="AJ66" s="38"/>
      <c r="AK66" s="38"/>
      <c r="AL66" s="39"/>
      <c r="AM66" s="39"/>
      <c r="AN66" s="39"/>
      <c r="AO66" s="39"/>
      <c r="AP66" s="40"/>
      <c r="AQ66" s="37">
        <f t="shared" si="41"/>
        <v>0</v>
      </c>
      <c r="AR66" s="41">
        <f t="shared" si="42"/>
        <v>0</v>
      </c>
      <c r="AS66" s="39">
        <f t="shared" si="43"/>
        <v>0</v>
      </c>
      <c r="AT66" s="42">
        <f t="shared" si="44"/>
        <v>0</v>
      </c>
      <c r="AU66" s="37"/>
      <c r="AV66" s="38"/>
      <c r="AW66" s="38"/>
      <c r="AX66" s="38"/>
      <c r="AY66" s="38"/>
      <c r="AZ66" s="38"/>
      <c r="BA66" s="38"/>
      <c r="BB66" s="39"/>
      <c r="BC66" s="39"/>
      <c r="BD66" s="39"/>
      <c r="BE66" s="39"/>
      <c r="BF66" s="40"/>
      <c r="BG66" s="37">
        <f t="shared" si="45"/>
        <v>0</v>
      </c>
      <c r="BH66" s="41">
        <f t="shared" si="46"/>
        <v>0</v>
      </c>
      <c r="BI66" s="39">
        <f t="shared" si="47"/>
        <v>0</v>
      </c>
      <c r="BJ66" s="42">
        <f t="shared" si="48"/>
        <v>0</v>
      </c>
      <c r="BK66" s="37"/>
      <c r="BL66" s="38"/>
      <c r="BM66" s="38"/>
      <c r="BN66" s="38"/>
      <c r="BO66" s="38"/>
      <c r="BP66" s="38"/>
      <c r="BQ66" s="38"/>
      <c r="BR66" s="39"/>
      <c r="BS66" s="39"/>
      <c r="BT66" s="39"/>
      <c r="BU66" s="39"/>
      <c r="BV66" s="40"/>
      <c r="BW66" s="37">
        <f t="shared" si="49"/>
        <v>0</v>
      </c>
      <c r="BX66" s="41">
        <f t="shared" si="50"/>
        <v>0</v>
      </c>
      <c r="BY66" s="39">
        <f t="shared" si="51"/>
        <v>0</v>
      </c>
      <c r="BZ66" s="42">
        <f t="shared" si="52"/>
        <v>0</v>
      </c>
      <c r="CA66" s="37"/>
      <c r="CB66" s="38"/>
      <c r="CC66" s="38"/>
      <c r="CD66" s="38"/>
      <c r="CE66" s="38"/>
      <c r="CF66" s="38"/>
      <c r="CG66" s="38"/>
      <c r="CH66" s="39"/>
      <c r="CI66" s="39"/>
      <c r="CJ66" s="39"/>
      <c r="CK66" s="39"/>
      <c r="CL66" s="40"/>
      <c r="CM66" s="37">
        <f t="shared" si="53"/>
        <v>0</v>
      </c>
      <c r="CN66" s="41">
        <f t="shared" si="54"/>
        <v>0</v>
      </c>
      <c r="CO66" s="39">
        <f t="shared" si="55"/>
        <v>0</v>
      </c>
      <c r="CP66" s="42">
        <f t="shared" si="56"/>
        <v>0</v>
      </c>
      <c r="CQ66" s="37"/>
      <c r="CR66" s="38"/>
      <c r="CS66" s="38"/>
      <c r="CT66" s="38"/>
      <c r="CU66" s="38"/>
      <c r="CV66" s="38"/>
      <c r="CW66" s="38"/>
      <c r="CX66" s="39"/>
      <c r="CY66" s="39"/>
      <c r="CZ66" s="39"/>
      <c r="DA66" s="39"/>
      <c r="DB66" s="40"/>
      <c r="DC66" s="37">
        <f t="shared" si="57"/>
        <v>0</v>
      </c>
      <c r="DD66" s="41">
        <f t="shared" si="58"/>
        <v>0</v>
      </c>
      <c r="DE66" s="39">
        <f t="shared" si="59"/>
        <v>0</v>
      </c>
      <c r="DF66" s="42">
        <f t="shared" si="60"/>
        <v>0</v>
      </c>
      <c r="DG66" s="37"/>
      <c r="DH66" s="38"/>
      <c r="DI66" s="38"/>
      <c r="DJ66" s="38"/>
      <c r="DK66" s="38"/>
      <c r="DL66" s="38"/>
      <c r="DM66" s="38"/>
      <c r="DN66" s="39"/>
      <c r="DO66" s="39"/>
      <c r="DP66" s="39"/>
      <c r="DQ66" s="39"/>
      <c r="DR66" s="40"/>
      <c r="DS66" s="37">
        <f t="shared" si="61"/>
        <v>0</v>
      </c>
      <c r="DT66" s="41">
        <f t="shared" si="62"/>
        <v>0</v>
      </c>
      <c r="DU66" s="39">
        <f t="shared" si="63"/>
        <v>0</v>
      </c>
      <c r="DV66" s="42">
        <f t="shared" si="64"/>
        <v>0</v>
      </c>
      <c r="DW66" s="37"/>
      <c r="DX66" s="38"/>
      <c r="DY66" s="38"/>
      <c r="DZ66" s="38"/>
      <c r="EA66" s="38"/>
      <c r="EB66" s="38"/>
      <c r="EC66" s="38"/>
      <c r="ED66" s="39"/>
      <c r="EE66" s="39"/>
      <c r="EF66" s="39"/>
      <c r="EG66" s="39"/>
      <c r="EH66" s="40"/>
      <c r="EI66" s="37">
        <f t="shared" si="65"/>
        <v>0</v>
      </c>
      <c r="EJ66" s="41">
        <f t="shared" si="66"/>
        <v>0</v>
      </c>
      <c r="EK66" s="39">
        <f t="shared" si="67"/>
        <v>0</v>
      </c>
      <c r="EL66" s="42">
        <f t="shared" si="68"/>
        <v>0</v>
      </c>
    </row>
    <row r="67" spans="1:142" ht="12.75" hidden="1" customHeight="1" x14ac:dyDescent="0.2">
      <c r="A67" s="24"/>
      <c r="B67" s="113"/>
      <c r="C67" s="25"/>
      <c r="D67" s="26"/>
      <c r="E67" s="26"/>
      <c r="F67" s="27"/>
      <c r="G67" s="28" t="str">
        <f t="shared" si="69"/>
        <v/>
      </c>
      <c r="H67" s="29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0" t="str">
        <f>IF(ISNA(VLOOKUP(E67,SortLookup!$A$1:$B$5,2,FALSE))," ",VLOOKUP(E67,SortLookup!$A$1:$B$5,2,FALSE))</f>
        <v xml:space="preserve"> </v>
      </c>
      <c r="J67" s="31" t="str">
        <f>IF(ISNA(VLOOKUP(F67,SortLookup!$A$7:$B$11,2,FALSE))," ",VLOOKUP(F67,SortLookup!$A$7:$B$11,2,FALSE))</f>
        <v xml:space="preserve"> </v>
      </c>
      <c r="K67" s="93" t="e">
        <f>L67+M67+#REF!</f>
        <v>#REF!</v>
      </c>
      <c r="L67" s="38" t="e">
        <f>AA67+#REF!+#REF!+#REF!+#REF!+#REF!+#REF!+#REF!+#REF!+#REF!+#REF!+#REF!+#REF!+#REF!+#REF!+#REF!+#REF!+#REF!+#REF!+#REF!</f>
        <v>#REF!</v>
      </c>
      <c r="M67" s="39" t="e">
        <f>AC67+#REF!+#REF!+#REF!+#REF!+#REF!+#REF!+#REF!+#REF!+#REF!+#REF!+#REF!+#REF!+#REF!+#REF!+#REF!+#REF!+#REF!+#REF!+#REF!</f>
        <v>#REF!</v>
      </c>
      <c r="N67" s="94" t="e">
        <f>V67+#REF!+#REF!+#REF!+#REF!+#REF!+#REF!+#REF!+#REF!+#REF!+#REF!+#REF!+#REF!+#REF!+#REF!+#REF!+#REF!+#REF!+#REF!+#REF!</f>
        <v>#REF!</v>
      </c>
      <c r="O67" s="37"/>
      <c r="P67" s="38"/>
      <c r="Q67" s="38"/>
      <c r="R67" s="38"/>
      <c r="S67" s="38"/>
      <c r="T67" s="38"/>
      <c r="U67" s="38"/>
      <c r="V67" s="39"/>
      <c r="W67" s="39"/>
      <c r="X67" s="39"/>
      <c r="Y67" s="39"/>
      <c r="Z67" s="40"/>
      <c r="AA67" s="37">
        <f t="shared" si="37"/>
        <v>0</v>
      </c>
      <c r="AB67" s="41">
        <f t="shared" si="38"/>
        <v>0</v>
      </c>
      <c r="AC67" s="39">
        <f t="shared" si="39"/>
        <v>0</v>
      </c>
      <c r="AD67" s="42">
        <f t="shared" si="40"/>
        <v>0</v>
      </c>
      <c r="AE67" s="37"/>
      <c r="AF67" s="38"/>
      <c r="AG67" s="38"/>
      <c r="AH67" s="38"/>
      <c r="AI67" s="38"/>
      <c r="AJ67" s="38"/>
      <c r="AK67" s="38"/>
      <c r="AL67" s="39"/>
      <c r="AM67" s="39"/>
      <c r="AN67" s="39"/>
      <c r="AO67" s="39"/>
      <c r="AP67" s="40"/>
      <c r="AQ67" s="37">
        <f t="shared" si="41"/>
        <v>0</v>
      </c>
      <c r="AR67" s="41">
        <f t="shared" si="42"/>
        <v>0</v>
      </c>
      <c r="AS67" s="39">
        <f t="shared" si="43"/>
        <v>0</v>
      </c>
      <c r="AT67" s="42">
        <f t="shared" si="44"/>
        <v>0</v>
      </c>
      <c r="AU67" s="37"/>
      <c r="AV67" s="38"/>
      <c r="AW67" s="38"/>
      <c r="AX67" s="38"/>
      <c r="AY67" s="38"/>
      <c r="AZ67" s="38"/>
      <c r="BA67" s="38"/>
      <c r="BB67" s="39"/>
      <c r="BC67" s="39"/>
      <c r="BD67" s="39"/>
      <c r="BE67" s="39"/>
      <c r="BF67" s="40"/>
      <c r="BG67" s="37">
        <f t="shared" si="45"/>
        <v>0</v>
      </c>
      <c r="BH67" s="41">
        <f t="shared" si="46"/>
        <v>0</v>
      </c>
      <c r="BI67" s="39">
        <f t="shared" si="47"/>
        <v>0</v>
      </c>
      <c r="BJ67" s="42">
        <f t="shared" si="48"/>
        <v>0</v>
      </c>
      <c r="BK67" s="37"/>
      <c r="BL67" s="38"/>
      <c r="BM67" s="38"/>
      <c r="BN67" s="38"/>
      <c r="BO67" s="38"/>
      <c r="BP67" s="38"/>
      <c r="BQ67" s="38"/>
      <c r="BR67" s="39"/>
      <c r="BS67" s="39"/>
      <c r="BT67" s="39"/>
      <c r="BU67" s="39"/>
      <c r="BV67" s="40"/>
      <c r="BW67" s="37">
        <f t="shared" si="49"/>
        <v>0</v>
      </c>
      <c r="BX67" s="41">
        <f t="shared" si="50"/>
        <v>0</v>
      </c>
      <c r="BY67" s="39">
        <f t="shared" si="51"/>
        <v>0</v>
      </c>
      <c r="BZ67" s="42">
        <f t="shared" si="52"/>
        <v>0</v>
      </c>
      <c r="CA67" s="37"/>
      <c r="CB67" s="38"/>
      <c r="CC67" s="38"/>
      <c r="CD67" s="38"/>
      <c r="CE67" s="38"/>
      <c r="CF67" s="38"/>
      <c r="CG67" s="38"/>
      <c r="CH67" s="39"/>
      <c r="CI67" s="39"/>
      <c r="CJ67" s="39"/>
      <c r="CK67" s="39"/>
      <c r="CL67" s="40"/>
      <c r="CM67" s="37">
        <f t="shared" si="53"/>
        <v>0</v>
      </c>
      <c r="CN67" s="41">
        <f t="shared" si="54"/>
        <v>0</v>
      </c>
      <c r="CO67" s="39">
        <f t="shared" si="55"/>
        <v>0</v>
      </c>
      <c r="CP67" s="42">
        <f t="shared" si="56"/>
        <v>0</v>
      </c>
      <c r="CQ67" s="37"/>
      <c r="CR67" s="38"/>
      <c r="CS67" s="38"/>
      <c r="CT67" s="38"/>
      <c r="CU67" s="38"/>
      <c r="CV67" s="38"/>
      <c r="CW67" s="38"/>
      <c r="CX67" s="39"/>
      <c r="CY67" s="39"/>
      <c r="CZ67" s="39"/>
      <c r="DA67" s="39"/>
      <c r="DB67" s="40"/>
      <c r="DC67" s="37">
        <f t="shared" si="57"/>
        <v>0</v>
      </c>
      <c r="DD67" s="41">
        <f t="shared" si="58"/>
        <v>0</v>
      </c>
      <c r="DE67" s="39">
        <f t="shared" si="59"/>
        <v>0</v>
      </c>
      <c r="DF67" s="42">
        <f t="shared" si="60"/>
        <v>0</v>
      </c>
      <c r="DG67" s="37"/>
      <c r="DH67" s="38"/>
      <c r="DI67" s="38"/>
      <c r="DJ67" s="38"/>
      <c r="DK67" s="38"/>
      <c r="DL67" s="38"/>
      <c r="DM67" s="38"/>
      <c r="DN67" s="39"/>
      <c r="DO67" s="39"/>
      <c r="DP67" s="39"/>
      <c r="DQ67" s="39"/>
      <c r="DR67" s="40"/>
      <c r="DS67" s="37">
        <f t="shared" si="61"/>
        <v>0</v>
      </c>
      <c r="DT67" s="41">
        <f t="shared" si="62"/>
        <v>0</v>
      </c>
      <c r="DU67" s="39">
        <f t="shared" si="63"/>
        <v>0</v>
      </c>
      <c r="DV67" s="42">
        <f t="shared" si="64"/>
        <v>0</v>
      </c>
      <c r="DW67" s="37"/>
      <c r="DX67" s="38"/>
      <c r="DY67" s="38"/>
      <c r="DZ67" s="38"/>
      <c r="EA67" s="38"/>
      <c r="EB67" s="38"/>
      <c r="EC67" s="38"/>
      <c r="ED67" s="39"/>
      <c r="EE67" s="39"/>
      <c r="EF67" s="39"/>
      <c r="EG67" s="39"/>
      <c r="EH67" s="40"/>
      <c r="EI67" s="37">
        <f t="shared" si="65"/>
        <v>0</v>
      </c>
      <c r="EJ67" s="41">
        <f t="shared" si="66"/>
        <v>0</v>
      </c>
      <c r="EK67" s="39">
        <f t="shared" si="67"/>
        <v>0</v>
      </c>
      <c r="EL67" s="42">
        <f t="shared" si="68"/>
        <v>0</v>
      </c>
    </row>
    <row r="68" spans="1:142" ht="12.75" hidden="1" customHeight="1" x14ac:dyDescent="0.2">
      <c r="A68" s="24"/>
      <c r="B68" s="113"/>
      <c r="C68" s="25"/>
      <c r="D68" s="26"/>
      <c r="E68" s="26"/>
      <c r="F68" s="27"/>
      <c r="G68" s="28" t="str">
        <f t="shared" si="69"/>
        <v/>
      </c>
      <c r="H68" s="29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30" t="str">
        <f>IF(ISNA(VLOOKUP(E68,SortLookup!$A$1:$B$5,2,FALSE))," ",VLOOKUP(E68,SortLookup!$A$1:$B$5,2,FALSE))</f>
        <v xml:space="preserve"> </v>
      </c>
      <c r="J68" s="31" t="str">
        <f>IF(ISNA(VLOOKUP(F68,SortLookup!$A$7:$B$11,2,FALSE))," ",VLOOKUP(F68,SortLookup!$A$7:$B$11,2,FALSE))</f>
        <v xml:space="preserve"> </v>
      </c>
      <c r="K68" s="93" t="e">
        <f>L68+M68+#REF!</f>
        <v>#REF!</v>
      </c>
      <c r="L68" s="38" t="e">
        <f>AA68+#REF!+#REF!+#REF!+#REF!+#REF!+#REF!+#REF!+#REF!+#REF!+#REF!+#REF!+#REF!+#REF!+#REF!+#REF!+#REF!+#REF!+#REF!+#REF!</f>
        <v>#REF!</v>
      </c>
      <c r="M68" s="39" t="e">
        <f>AC68+#REF!+#REF!+#REF!+#REF!+#REF!+#REF!+#REF!+#REF!+#REF!+#REF!+#REF!+#REF!+#REF!+#REF!+#REF!+#REF!+#REF!+#REF!+#REF!</f>
        <v>#REF!</v>
      </c>
      <c r="N68" s="94" t="e">
        <f>V68+#REF!+#REF!+#REF!+#REF!+#REF!+#REF!+#REF!+#REF!+#REF!+#REF!+#REF!+#REF!+#REF!+#REF!+#REF!+#REF!+#REF!+#REF!+#REF!</f>
        <v>#REF!</v>
      </c>
      <c r="O68" s="37"/>
      <c r="P68" s="38"/>
      <c r="Q68" s="38"/>
      <c r="R68" s="38"/>
      <c r="S68" s="38"/>
      <c r="T68" s="38"/>
      <c r="U68" s="38"/>
      <c r="V68" s="39"/>
      <c r="W68" s="39"/>
      <c r="X68" s="39"/>
      <c r="Y68" s="39"/>
      <c r="Z68" s="40"/>
      <c r="AA68" s="37">
        <f t="shared" si="37"/>
        <v>0</v>
      </c>
      <c r="AB68" s="41">
        <f t="shared" si="38"/>
        <v>0</v>
      </c>
      <c r="AC68" s="39">
        <f t="shared" si="39"/>
        <v>0</v>
      </c>
      <c r="AD68" s="42">
        <f t="shared" si="40"/>
        <v>0</v>
      </c>
      <c r="AE68" s="37"/>
      <c r="AF68" s="38"/>
      <c r="AG68" s="38"/>
      <c r="AH68" s="38"/>
      <c r="AI68" s="38"/>
      <c r="AJ68" s="38"/>
      <c r="AK68" s="38"/>
      <c r="AL68" s="39"/>
      <c r="AM68" s="39"/>
      <c r="AN68" s="39"/>
      <c r="AO68" s="39"/>
      <c r="AP68" s="40"/>
      <c r="AQ68" s="37">
        <f t="shared" si="41"/>
        <v>0</v>
      </c>
      <c r="AR68" s="41">
        <f t="shared" si="42"/>
        <v>0</v>
      </c>
      <c r="AS68" s="39">
        <f t="shared" si="43"/>
        <v>0</v>
      </c>
      <c r="AT68" s="42">
        <f t="shared" si="44"/>
        <v>0</v>
      </c>
      <c r="AU68" s="37"/>
      <c r="AV68" s="38"/>
      <c r="AW68" s="38"/>
      <c r="AX68" s="38"/>
      <c r="AY68" s="38"/>
      <c r="AZ68" s="38"/>
      <c r="BA68" s="38"/>
      <c r="BB68" s="39"/>
      <c r="BC68" s="39"/>
      <c r="BD68" s="39"/>
      <c r="BE68" s="39"/>
      <c r="BF68" s="40"/>
      <c r="BG68" s="37">
        <f t="shared" si="45"/>
        <v>0</v>
      </c>
      <c r="BH68" s="41">
        <f t="shared" si="46"/>
        <v>0</v>
      </c>
      <c r="BI68" s="39">
        <f t="shared" si="47"/>
        <v>0</v>
      </c>
      <c r="BJ68" s="42">
        <f t="shared" si="48"/>
        <v>0</v>
      </c>
      <c r="BK68" s="37"/>
      <c r="BL68" s="38"/>
      <c r="BM68" s="38"/>
      <c r="BN68" s="38"/>
      <c r="BO68" s="38"/>
      <c r="BP68" s="38"/>
      <c r="BQ68" s="38"/>
      <c r="BR68" s="39"/>
      <c r="BS68" s="39"/>
      <c r="BT68" s="39"/>
      <c r="BU68" s="39"/>
      <c r="BV68" s="40"/>
      <c r="BW68" s="37">
        <f t="shared" si="49"/>
        <v>0</v>
      </c>
      <c r="BX68" s="41">
        <f t="shared" si="50"/>
        <v>0</v>
      </c>
      <c r="BY68" s="39">
        <f t="shared" si="51"/>
        <v>0</v>
      </c>
      <c r="BZ68" s="42">
        <f t="shared" si="52"/>
        <v>0</v>
      </c>
      <c r="CA68" s="37"/>
      <c r="CB68" s="38"/>
      <c r="CC68" s="38"/>
      <c r="CD68" s="38"/>
      <c r="CE68" s="38"/>
      <c r="CF68" s="38"/>
      <c r="CG68" s="38"/>
      <c r="CH68" s="39"/>
      <c r="CI68" s="39"/>
      <c r="CJ68" s="39"/>
      <c r="CK68" s="39"/>
      <c r="CL68" s="40"/>
      <c r="CM68" s="37">
        <f t="shared" si="53"/>
        <v>0</v>
      </c>
      <c r="CN68" s="41">
        <f t="shared" si="54"/>
        <v>0</v>
      </c>
      <c r="CO68" s="39">
        <f t="shared" si="55"/>
        <v>0</v>
      </c>
      <c r="CP68" s="42">
        <f t="shared" si="56"/>
        <v>0</v>
      </c>
      <c r="CQ68" s="37"/>
      <c r="CR68" s="38"/>
      <c r="CS68" s="38"/>
      <c r="CT68" s="38"/>
      <c r="CU68" s="38"/>
      <c r="CV68" s="38"/>
      <c r="CW68" s="38"/>
      <c r="CX68" s="39"/>
      <c r="CY68" s="39"/>
      <c r="CZ68" s="39"/>
      <c r="DA68" s="39"/>
      <c r="DB68" s="40"/>
      <c r="DC68" s="37">
        <f t="shared" si="57"/>
        <v>0</v>
      </c>
      <c r="DD68" s="41">
        <f t="shared" si="58"/>
        <v>0</v>
      </c>
      <c r="DE68" s="39">
        <f t="shared" si="59"/>
        <v>0</v>
      </c>
      <c r="DF68" s="42">
        <f t="shared" si="60"/>
        <v>0</v>
      </c>
      <c r="DG68" s="37"/>
      <c r="DH68" s="38"/>
      <c r="DI68" s="38"/>
      <c r="DJ68" s="38"/>
      <c r="DK68" s="38"/>
      <c r="DL68" s="38"/>
      <c r="DM68" s="38"/>
      <c r="DN68" s="39"/>
      <c r="DO68" s="39"/>
      <c r="DP68" s="39"/>
      <c r="DQ68" s="39"/>
      <c r="DR68" s="40"/>
      <c r="DS68" s="37">
        <f t="shared" si="61"/>
        <v>0</v>
      </c>
      <c r="DT68" s="41">
        <f t="shared" si="62"/>
        <v>0</v>
      </c>
      <c r="DU68" s="39">
        <f t="shared" si="63"/>
        <v>0</v>
      </c>
      <c r="DV68" s="42">
        <f t="shared" si="64"/>
        <v>0</v>
      </c>
      <c r="DW68" s="37"/>
      <c r="DX68" s="38"/>
      <c r="DY68" s="38"/>
      <c r="DZ68" s="38"/>
      <c r="EA68" s="38"/>
      <c r="EB68" s="38"/>
      <c r="EC68" s="38"/>
      <c r="ED68" s="39"/>
      <c r="EE68" s="39"/>
      <c r="EF68" s="39"/>
      <c r="EG68" s="39"/>
      <c r="EH68" s="40"/>
      <c r="EI68" s="37">
        <f t="shared" si="65"/>
        <v>0</v>
      </c>
      <c r="EJ68" s="41">
        <f t="shared" si="66"/>
        <v>0</v>
      </c>
      <c r="EK68" s="39">
        <f t="shared" si="67"/>
        <v>0</v>
      </c>
      <c r="EL68" s="42">
        <f t="shared" si="68"/>
        <v>0</v>
      </c>
    </row>
    <row r="69" spans="1:142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69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 t="e">
        <f>L69+M69+#REF!</f>
        <v>#REF!</v>
      </c>
      <c r="L69" s="38" t="e">
        <f>AA69+#REF!+#REF!+#REF!+#REF!+#REF!+#REF!+#REF!+#REF!+#REF!+#REF!+#REF!+#REF!+#REF!+#REF!+#REF!+#REF!+#REF!+#REF!+#REF!</f>
        <v>#REF!</v>
      </c>
      <c r="M69" s="39" t="e">
        <f>AC69+#REF!+#REF!+#REF!+#REF!+#REF!+#REF!+#REF!+#REF!+#REF!+#REF!+#REF!+#REF!+#REF!+#REF!+#REF!+#REF!+#REF!+#REF!+#REF!</f>
        <v>#REF!</v>
      </c>
      <c r="N69" s="94" t="e">
        <f>V69+#REF!+#REF!+#REF!+#REF!+#REF!+#REF!+#REF!+#REF!+#REF!+#REF!+#REF!+#REF!+#REF!+#REF!+#REF!+#REF!+#REF!+#REF!+#REF!</f>
        <v>#REF!</v>
      </c>
      <c r="O69" s="37"/>
      <c r="P69" s="38"/>
      <c r="Q69" s="38"/>
      <c r="R69" s="38"/>
      <c r="S69" s="38"/>
      <c r="T69" s="38"/>
      <c r="U69" s="38"/>
      <c r="V69" s="39"/>
      <c r="W69" s="39"/>
      <c r="X69" s="39"/>
      <c r="Y69" s="39"/>
      <c r="Z69" s="40"/>
      <c r="AA69" s="37">
        <f t="shared" si="37"/>
        <v>0</v>
      </c>
      <c r="AB69" s="41">
        <f t="shared" si="38"/>
        <v>0</v>
      </c>
      <c r="AC69" s="39">
        <f t="shared" si="39"/>
        <v>0</v>
      </c>
      <c r="AD69" s="42">
        <f t="shared" si="40"/>
        <v>0</v>
      </c>
      <c r="AE69" s="37"/>
      <c r="AF69" s="38"/>
      <c r="AG69" s="38"/>
      <c r="AH69" s="38"/>
      <c r="AI69" s="38"/>
      <c r="AJ69" s="38"/>
      <c r="AK69" s="38"/>
      <c r="AL69" s="39"/>
      <c r="AM69" s="39"/>
      <c r="AN69" s="39"/>
      <c r="AO69" s="39"/>
      <c r="AP69" s="40"/>
      <c r="AQ69" s="37">
        <f t="shared" si="41"/>
        <v>0</v>
      </c>
      <c r="AR69" s="41">
        <f t="shared" si="42"/>
        <v>0</v>
      </c>
      <c r="AS69" s="39">
        <f t="shared" si="43"/>
        <v>0</v>
      </c>
      <c r="AT69" s="42">
        <f t="shared" si="44"/>
        <v>0</v>
      </c>
      <c r="AU69" s="37"/>
      <c r="AV69" s="38"/>
      <c r="AW69" s="38"/>
      <c r="AX69" s="38"/>
      <c r="AY69" s="38"/>
      <c r="AZ69" s="38"/>
      <c r="BA69" s="38"/>
      <c r="BB69" s="39"/>
      <c r="BC69" s="39"/>
      <c r="BD69" s="39"/>
      <c r="BE69" s="39"/>
      <c r="BF69" s="40"/>
      <c r="BG69" s="37">
        <f t="shared" si="45"/>
        <v>0</v>
      </c>
      <c r="BH69" s="41">
        <f t="shared" si="46"/>
        <v>0</v>
      </c>
      <c r="BI69" s="39">
        <f t="shared" si="47"/>
        <v>0</v>
      </c>
      <c r="BJ69" s="42">
        <f t="shared" si="48"/>
        <v>0</v>
      </c>
      <c r="BK69" s="37"/>
      <c r="BL69" s="38"/>
      <c r="BM69" s="38"/>
      <c r="BN69" s="38"/>
      <c r="BO69" s="38"/>
      <c r="BP69" s="38"/>
      <c r="BQ69" s="38"/>
      <c r="BR69" s="39"/>
      <c r="BS69" s="39"/>
      <c r="BT69" s="39"/>
      <c r="BU69" s="39"/>
      <c r="BV69" s="40"/>
      <c r="BW69" s="37">
        <f t="shared" si="49"/>
        <v>0</v>
      </c>
      <c r="BX69" s="41">
        <f t="shared" si="50"/>
        <v>0</v>
      </c>
      <c r="BY69" s="39">
        <f t="shared" si="51"/>
        <v>0</v>
      </c>
      <c r="BZ69" s="42">
        <f t="shared" si="52"/>
        <v>0</v>
      </c>
      <c r="CA69" s="37"/>
      <c r="CB69" s="38"/>
      <c r="CC69" s="38"/>
      <c r="CD69" s="38"/>
      <c r="CE69" s="38"/>
      <c r="CF69" s="38"/>
      <c r="CG69" s="38"/>
      <c r="CH69" s="39"/>
      <c r="CI69" s="39"/>
      <c r="CJ69" s="39"/>
      <c r="CK69" s="39"/>
      <c r="CL69" s="40"/>
      <c r="CM69" s="37">
        <f t="shared" si="53"/>
        <v>0</v>
      </c>
      <c r="CN69" s="41">
        <f t="shared" si="54"/>
        <v>0</v>
      </c>
      <c r="CO69" s="39">
        <f t="shared" si="55"/>
        <v>0</v>
      </c>
      <c r="CP69" s="42">
        <f t="shared" si="56"/>
        <v>0</v>
      </c>
      <c r="CQ69" s="37"/>
      <c r="CR69" s="38"/>
      <c r="CS69" s="38"/>
      <c r="CT69" s="38"/>
      <c r="CU69" s="38"/>
      <c r="CV69" s="38"/>
      <c r="CW69" s="38"/>
      <c r="CX69" s="39"/>
      <c r="CY69" s="39"/>
      <c r="CZ69" s="39"/>
      <c r="DA69" s="39"/>
      <c r="DB69" s="40"/>
      <c r="DC69" s="37">
        <f t="shared" si="57"/>
        <v>0</v>
      </c>
      <c r="DD69" s="41">
        <f t="shared" si="58"/>
        <v>0</v>
      </c>
      <c r="DE69" s="39">
        <f t="shared" si="59"/>
        <v>0</v>
      </c>
      <c r="DF69" s="42">
        <f t="shared" si="60"/>
        <v>0</v>
      </c>
      <c r="DG69" s="37"/>
      <c r="DH69" s="38"/>
      <c r="DI69" s="38"/>
      <c r="DJ69" s="38"/>
      <c r="DK69" s="38"/>
      <c r="DL69" s="38"/>
      <c r="DM69" s="38"/>
      <c r="DN69" s="39"/>
      <c r="DO69" s="39"/>
      <c r="DP69" s="39"/>
      <c r="DQ69" s="39"/>
      <c r="DR69" s="40"/>
      <c r="DS69" s="37">
        <f t="shared" si="61"/>
        <v>0</v>
      </c>
      <c r="DT69" s="41">
        <f t="shared" si="62"/>
        <v>0</v>
      </c>
      <c r="DU69" s="39">
        <f t="shared" si="63"/>
        <v>0</v>
      </c>
      <c r="DV69" s="42">
        <f t="shared" si="64"/>
        <v>0</v>
      </c>
      <c r="DW69" s="37"/>
      <c r="DX69" s="38"/>
      <c r="DY69" s="38"/>
      <c r="DZ69" s="38"/>
      <c r="EA69" s="38"/>
      <c r="EB69" s="38"/>
      <c r="EC69" s="38"/>
      <c r="ED69" s="39"/>
      <c r="EE69" s="39"/>
      <c r="EF69" s="39"/>
      <c r="EG69" s="39"/>
      <c r="EH69" s="40"/>
      <c r="EI69" s="37">
        <f t="shared" si="65"/>
        <v>0</v>
      </c>
      <c r="EJ69" s="41">
        <f t="shared" si="66"/>
        <v>0</v>
      </c>
      <c r="EK69" s="39">
        <f t="shared" si="67"/>
        <v>0</v>
      </c>
      <c r="EL69" s="42">
        <f t="shared" si="68"/>
        <v>0</v>
      </c>
    </row>
    <row r="70" spans="1:142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69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 t="e">
        <f>L70+M70+#REF!</f>
        <v>#REF!</v>
      </c>
      <c r="L70" s="38" t="e">
        <f>AA70+#REF!+#REF!+#REF!+#REF!+#REF!+#REF!+#REF!+#REF!+#REF!+#REF!+#REF!+#REF!+#REF!+#REF!+#REF!+#REF!+#REF!+#REF!+#REF!</f>
        <v>#REF!</v>
      </c>
      <c r="M70" s="39" t="e">
        <f>AC70+#REF!+#REF!+#REF!+#REF!+#REF!+#REF!+#REF!+#REF!+#REF!+#REF!+#REF!+#REF!+#REF!+#REF!+#REF!+#REF!+#REF!+#REF!+#REF!</f>
        <v>#REF!</v>
      </c>
      <c r="N70" s="94" t="e">
        <f>V70+#REF!+#REF!+#REF!+#REF!+#REF!+#REF!+#REF!+#REF!+#REF!+#REF!+#REF!+#REF!+#REF!+#REF!+#REF!+#REF!+#REF!+#REF!+#REF!</f>
        <v>#REF!</v>
      </c>
      <c r="O70" s="37"/>
      <c r="P70" s="38"/>
      <c r="Q70" s="38"/>
      <c r="R70" s="38"/>
      <c r="S70" s="38"/>
      <c r="T70" s="38"/>
      <c r="U70" s="38"/>
      <c r="V70" s="39"/>
      <c r="W70" s="39"/>
      <c r="X70" s="39"/>
      <c r="Y70" s="39"/>
      <c r="Z70" s="40"/>
      <c r="AA70" s="37">
        <f t="shared" si="37"/>
        <v>0</v>
      </c>
      <c r="AB70" s="41">
        <f t="shared" si="38"/>
        <v>0</v>
      </c>
      <c r="AC70" s="39">
        <f t="shared" si="39"/>
        <v>0</v>
      </c>
      <c r="AD70" s="42">
        <f t="shared" si="40"/>
        <v>0</v>
      </c>
      <c r="AE70" s="37"/>
      <c r="AF70" s="38"/>
      <c r="AG70" s="38"/>
      <c r="AH70" s="38"/>
      <c r="AI70" s="38"/>
      <c r="AJ70" s="38"/>
      <c r="AK70" s="38"/>
      <c r="AL70" s="39"/>
      <c r="AM70" s="39"/>
      <c r="AN70" s="39"/>
      <c r="AO70" s="39"/>
      <c r="AP70" s="40"/>
      <c r="AQ70" s="37">
        <f t="shared" si="41"/>
        <v>0</v>
      </c>
      <c r="AR70" s="41">
        <f t="shared" si="42"/>
        <v>0</v>
      </c>
      <c r="AS70" s="39">
        <f t="shared" si="43"/>
        <v>0</v>
      </c>
      <c r="AT70" s="42">
        <f t="shared" si="44"/>
        <v>0</v>
      </c>
      <c r="AU70" s="37"/>
      <c r="AV70" s="38"/>
      <c r="AW70" s="38"/>
      <c r="AX70" s="38"/>
      <c r="AY70" s="38"/>
      <c r="AZ70" s="38"/>
      <c r="BA70" s="38"/>
      <c r="BB70" s="39"/>
      <c r="BC70" s="39"/>
      <c r="BD70" s="39"/>
      <c r="BE70" s="39"/>
      <c r="BF70" s="40"/>
      <c r="BG70" s="37">
        <f t="shared" si="45"/>
        <v>0</v>
      </c>
      <c r="BH70" s="41">
        <f t="shared" si="46"/>
        <v>0</v>
      </c>
      <c r="BI70" s="39">
        <f t="shared" si="47"/>
        <v>0</v>
      </c>
      <c r="BJ70" s="42">
        <f t="shared" si="48"/>
        <v>0</v>
      </c>
      <c r="BK70" s="37"/>
      <c r="BL70" s="38"/>
      <c r="BM70" s="38"/>
      <c r="BN70" s="38"/>
      <c r="BO70" s="38"/>
      <c r="BP70" s="38"/>
      <c r="BQ70" s="38"/>
      <c r="BR70" s="39"/>
      <c r="BS70" s="39"/>
      <c r="BT70" s="39"/>
      <c r="BU70" s="39"/>
      <c r="BV70" s="40"/>
      <c r="BW70" s="37">
        <f t="shared" si="49"/>
        <v>0</v>
      </c>
      <c r="BX70" s="41">
        <f t="shared" si="50"/>
        <v>0</v>
      </c>
      <c r="BY70" s="39">
        <f t="shared" si="51"/>
        <v>0</v>
      </c>
      <c r="BZ70" s="42">
        <f t="shared" si="52"/>
        <v>0</v>
      </c>
      <c r="CA70" s="37"/>
      <c r="CB70" s="38"/>
      <c r="CC70" s="38"/>
      <c r="CD70" s="38"/>
      <c r="CE70" s="38"/>
      <c r="CF70" s="38"/>
      <c r="CG70" s="38"/>
      <c r="CH70" s="39"/>
      <c r="CI70" s="39"/>
      <c r="CJ70" s="39"/>
      <c r="CK70" s="39"/>
      <c r="CL70" s="40"/>
      <c r="CM70" s="37">
        <f t="shared" si="53"/>
        <v>0</v>
      </c>
      <c r="CN70" s="41">
        <f t="shared" si="54"/>
        <v>0</v>
      </c>
      <c r="CO70" s="39">
        <f t="shared" si="55"/>
        <v>0</v>
      </c>
      <c r="CP70" s="42">
        <f t="shared" si="56"/>
        <v>0</v>
      </c>
      <c r="CQ70" s="37"/>
      <c r="CR70" s="38"/>
      <c r="CS70" s="38"/>
      <c r="CT70" s="38"/>
      <c r="CU70" s="38"/>
      <c r="CV70" s="38"/>
      <c r="CW70" s="38"/>
      <c r="CX70" s="39"/>
      <c r="CY70" s="39"/>
      <c r="CZ70" s="39"/>
      <c r="DA70" s="39"/>
      <c r="DB70" s="40"/>
      <c r="DC70" s="37">
        <f t="shared" si="57"/>
        <v>0</v>
      </c>
      <c r="DD70" s="41">
        <f t="shared" si="58"/>
        <v>0</v>
      </c>
      <c r="DE70" s="39">
        <f t="shared" si="59"/>
        <v>0</v>
      </c>
      <c r="DF70" s="42">
        <f t="shared" si="60"/>
        <v>0</v>
      </c>
      <c r="DG70" s="37"/>
      <c r="DH70" s="38"/>
      <c r="DI70" s="38"/>
      <c r="DJ70" s="38"/>
      <c r="DK70" s="38"/>
      <c r="DL70" s="38"/>
      <c r="DM70" s="38"/>
      <c r="DN70" s="39"/>
      <c r="DO70" s="39"/>
      <c r="DP70" s="39"/>
      <c r="DQ70" s="39"/>
      <c r="DR70" s="40"/>
      <c r="DS70" s="37">
        <f t="shared" si="61"/>
        <v>0</v>
      </c>
      <c r="DT70" s="41">
        <f t="shared" si="62"/>
        <v>0</v>
      </c>
      <c r="DU70" s="39">
        <f t="shared" si="63"/>
        <v>0</v>
      </c>
      <c r="DV70" s="42">
        <f t="shared" si="64"/>
        <v>0</v>
      </c>
      <c r="DW70" s="37"/>
      <c r="DX70" s="38"/>
      <c r="DY70" s="38"/>
      <c r="DZ70" s="38"/>
      <c r="EA70" s="38"/>
      <c r="EB70" s="38"/>
      <c r="EC70" s="38"/>
      <c r="ED70" s="39"/>
      <c r="EE70" s="39"/>
      <c r="EF70" s="39"/>
      <c r="EG70" s="39"/>
      <c r="EH70" s="40"/>
      <c r="EI70" s="37">
        <f t="shared" si="65"/>
        <v>0</v>
      </c>
      <c r="EJ70" s="41">
        <f t="shared" si="66"/>
        <v>0</v>
      </c>
      <c r="EK70" s="39">
        <f t="shared" si="67"/>
        <v>0</v>
      </c>
      <c r="EL70" s="42">
        <f t="shared" si="68"/>
        <v>0</v>
      </c>
    </row>
    <row r="71" spans="1:142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69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 t="e">
        <f>L71+M71+#REF!</f>
        <v>#REF!</v>
      </c>
      <c r="L71" s="38" t="e">
        <f>AA71+#REF!+#REF!+#REF!+#REF!+#REF!+#REF!+#REF!+#REF!+#REF!+#REF!+#REF!+#REF!+#REF!+#REF!+#REF!+#REF!+#REF!+#REF!+#REF!</f>
        <v>#REF!</v>
      </c>
      <c r="M71" s="39" t="e">
        <f>AC71+#REF!+#REF!+#REF!+#REF!+#REF!+#REF!+#REF!+#REF!+#REF!+#REF!+#REF!+#REF!+#REF!+#REF!+#REF!+#REF!+#REF!+#REF!+#REF!</f>
        <v>#REF!</v>
      </c>
      <c r="N71" s="94" t="e">
        <f>V71+#REF!+#REF!+#REF!+#REF!+#REF!+#REF!+#REF!+#REF!+#REF!+#REF!+#REF!+#REF!+#REF!+#REF!+#REF!+#REF!+#REF!+#REF!+#REF!</f>
        <v>#REF!</v>
      </c>
      <c r="O71" s="37"/>
      <c r="P71" s="38"/>
      <c r="Q71" s="38"/>
      <c r="R71" s="38"/>
      <c r="S71" s="38"/>
      <c r="T71" s="38"/>
      <c r="U71" s="38"/>
      <c r="V71" s="39"/>
      <c r="W71" s="39"/>
      <c r="X71" s="39"/>
      <c r="Y71" s="39"/>
      <c r="Z71" s="40"/>
      <c r="AA71" s="37">
        <f t="shared" si="37"/>
        <v>0</v>
      </c>
      <c r="AB71" s="41">
        <f t="shared" si="38"/>
        <v>0</v>
      </c>
      <c r="AC71" s="39">
        <f t="shared" si="39"/>
        <v>0</v>
      </c>
      <c r="AD71" s="42">
        <f t="shared" si="40"/>
        <v>0</v>
      </c>
      <c r="AE71" s="37"/>
      <c r="AF71" s="38"/>
      <c r="AG71" s="38"/>
      <c r="AH71" s="38"/>
      <c r="AI71" s="38"/>
      <c r="AJ71" s="38"/>
      <c r="AK71" s="38"/>
      <c r="AL71" s="39"/>
      <c r="AM71" s="39"/>
      <c r="AN71" s="39"/>
      <c r="AO71" s="39"/>
      <c r="AP71" s="40"/>
      <c r="AQ71" s="37">
        <f t="shared" si="41"/>
        <v>0</v>
      </c>
      <c r="AR71" s="41">
        <f t="shared" si="42"/>
        <v>0</v>
      </c>
      <c r="AS71" s="39">
        <f t="shared" si="43"/>
        <v>0</v>
      </c>
      <c r="AT71" s="42">
        <f t="shared" si="44"/>
        <v>0</v>
      </c>
      <c r="AU71" s="37"/>
      <c r="AV71" s="38"/>
      <c r="AW71" s="38"/>
      <c r="AX71" s="38"/>
      <c r="AY71" s="38"/>
      <c r="AZ71" s="38"/>
      <c r="BA71" s="38"/>
      <c r="BB71" s="39"/>
      <c r="BC71" s="39"/>
      <c r="BD71" s="39"/>
      <c r="BE71" s="39"/>
      <c r="BF71" s="40"/>
      <c r="BG71" s="37">
        <f t="shared" si="45"/>
        <v>0</v>
      </c>
      <c r="BH71" s="41">
        <f t="shared" si="46"/>
        <v>0</v>
      </c>
      <c r="BI71" s="39">
        <f t="shared" si="47"/>
        <v>0</v>
      </c>
      <c r="BJ71" s="42">
        <f t="shared" si="48"/>
        <v>0</v>
      </c>
      <c r="BK71" s="37"/>
      <c r="BL71" s="38"/>
      <c r="BM71" s="38"/>
      <c r="BN71" s="38"/>
      <c r="BO71" s="38"/>
      <c r="BP71" s="38"/>
      <c r="BQ71" s="38"/>
      <c r="BR71" s="39"/>
      <c r="BS71" s="39"/>
      <c r="BT71" s="39"/>
      <c r="BU71" s="39"/>
      <c r="BV71" s="40"/>
      <c r="BW71" s="37">
        <f t="shared" si="49"/>
        <v>0</v>
      </c>
      <c r="BX71" s="41">
        <f t="shared" si="50"/>
        <v>0</v>
      </c>
      <c r="BY71" s="39">
        <f t="shared" si="51"/>
        <v>0</v>
      </c>
      <c r="BZ71" s="42">
        <f t="shared" si="52"/>
        <v>0</v>
      </c>
      <c r="CA71" s="37"/>
      <c r="CB71" s="38"/>
      <c r="CC71" s="38"/>
      <c r="CD71" s="38"/>
      <c r="CE71" s="38"/>
      <c r="CF71" s="38"/>
      <c r="CG71" s="38"/>
      <c r="CH71" s="39"/>
      <c r="CI71" s="39"/>
      <c r="CJ71" s="39"/>
      <c r="CK71" s="39"/>
      <c r="CL71" s="40"/>
      <c r="CM71" s="37">
        <f t="shared" si="53"/>
        <v>0</v>
      </c>
      <c r="CN71" s="41">
        <f t="shared" si="54"/>
        <v>0</v>
      </c>
      <c r="CO71" s="39">
        <f t="shared" si="55"/>
        <v>0</v>
      </c>
      <c r="CP71" s="42">
        <f t="shared" si="56"/>
        <v>0</v>
      </c>
      <c r="CQ71" s="37"/>
      <c r="CR71" s="38"/>
      <c r="CS71" s="38"/>
      <c r="CT71" s="38"/>
      <c r="CU71" s="38"/>
      <c r="CV71" s="38"/>
      <c r="CW71" s="38"/>
      <c r="CX71" s="39"/>
      <c r="CY71" s="39"/>
      <c r="CZ71" s="39"/>
      <c r="DA71" s="39"/>
      <c r="DB71" s="40"/>
      <c r="DC71" s="37">
        <f t="shared" si="57"/>
        <v>0</v>
      </c>
      <c r="DD71" s="41">
        <f t="shared" si="58"/>
        <v>0</v>
      </c>
      <c r="DE71" s="39">
        <f t="shared" si="59"/>
        <v>0</v>
      </c>
      <c r="DF71" s="42">
        <f t="shared" si="60"/>
        <v>0</v>
      </c>
      <c r="DG71" s="37"/>
      <c r="DH71" s="38"/>
      <c r="DI71" s="38"/>
      <c r="DJ71" s="38"/>
      <c r="DK71" s="38"/>
      <c r="DL71" s="38"/>
      <c r="DM71" s="38"/>
      <c r="DN71" s="39"/>
      <c r="DO71" s="39"/>
      <c r="DP71" s="39"/>
      <c r="DQ71" s="39"/>
      <c r="DR71" s="40"/>
      <c r="DS71" s="37">
        <f t="shared" si="61"/>
        <v>0</v>
      </c>
      <c r="DT71" s="41">
        <f t="shared" si="62"/>
        <v>0</v>
      </c>
      <c r="DU71" s="39">
        <f t="shared" si="63"/>
        <v>0</v>
      </c>
      <c r="DV71" s="42">
        <f t="shared" si="64"/>
        <v>0</v>
      </c>
      <c r="DW71" s="37"/>
      <c r="DX71" s="38"/>
      <c r="DY71" s="38"/>
      <c r="DZ71" s="38"/>
      <c r="EA71" s="38"/>
      <c r="EB71" s="38"/>
      <c r="EC71" s="38"/>
      <c r="ED71" s="39"/>
      <c r="EE71" s="39"/>
      <c r="EF71" s="39"/>
      <c r="EG71" s="39"/>
      <c r="EH71" s="40"/>
      <c r="EI71" s="37">
        <f t="shared" si="65"/>
        <v>0</v>
      </c>
      <c r="EJ71" s="41">
        <f t="shared" si="66"/>
        <v>0</v>
      </c>
      <c r="EK71" s="39">
        <f t="shared" si="67"/>
        <v>0</v>
      </c>
      <c r="EL71" s="42">
        <f t="shared" si="68"/>
        <v>0</v>
      </c>
    </row>
    <row r="72" spans="1:142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69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 t="e">
        <f>L72+M72+#REF!</f>
        <v>#REF!</v>
      </c>
      <c r="L72" s="38" t="e">
        <f>AA72+#REF!+#REF!+#REF!+#REF!+#REF!+#REF!+#REF!+#REF!+#REF!+#REF!+#REF!+#REF!+#REF!+#REF!+#REF!+#REF!+#REF!+#REF!+#REF!</f>
        <v>#REF!</v>
      </c>
      <c r="M72" s="39" t="e">
        <f>AC72+#REF!+#REF!+#REF!+#REF!+#REF!+#REF!+#REF!+#REF!+#REF!+#REF!+#REF!+#REF!+#REF!+#REF!+#REF!+#REF!+#REF!+#REF!+#REF!</f>
        <v>#REF!</v>
      </c>
      <c r="N72" s="94" t="e">
        <f>V72+#REF!+#REF!+#REF!+#REF!+#REF!+#REF!+#REF!+#REF!+#REF!+#REF!+#REF!+#REF!+#REF!+#REF!+#REF!+#REF!+#REF!+#REF!+#REF!</f>
        <v>#REF!</v>
      </c>
      <c r="O72" s="37"/>
      <c r="P72" s="38"/>
      <c r="Q72" s="38"/>
      <c r="R72" s="38"/>
      <c r="S72" s="38"/>
      <c r="T72" s="38"/>
      <c r="U72" s="38"/>
      <c r="V72" s="39"/>
      <c r="W72" s="39"/>
      <c r="X72" s="39"/>
      <c r="Y72" s="39"/>
      <c r="Z72" s="40"/>
      <c r="AA72" s="37">
        <f t="shared" si="37"/>
        <v>0</v>
      </c>
      <c r="AB72" s="41">
        <f t="shared" si="38"/>
        <v>0</v>
      </c>
      <c r="AC72" s="39">
        <f t="shared" si="39"/>
        <v>0</v>
      </c>
      <c r="AD72" s="42">
        <f t="shared" si="40"/>
        <v>0</v>
      </c>
      <c r="AE72" s="37"/>
      <c r="AF72" s="38"/>
      <c r="AG72" s="38"/>
      <c r="AH72" s="38"/>
      <c r="AI72" s="38"/>
      <c r="AJ72" s="38"/>
      <c r="AK72" s="38"/>
      <c r="AL72" s="39"/>
      <c r="AM72" s="39"/>
      <c r="AN72" s="39"/>
      <c r="AO72" s="39"/>
      <c r="AP72" s="40"/>
      <c r="AQ72" s="37">
        <f t="shared" si="41"/>
        <v>0</v>
      </c>
      <c r="AR72" s="41">
        <f t="shared" si="42"/>
        <v>0</v>
      </c>
      <c r="AS72" s="39">
        <f t="shared" si="43"/>
        <v>0</v>
      </c>
      <c r="AT72" s="42">
        <f t="shared" si="44"/>
        <v>0</v>
      </c>
      <c r="AU72" s="37"/>
      <c r="AV72" s="38"/>
      <c r="AW72" s="38"/>
      <c r="AX72" s="38"/>
      <c r="AY72" s="38"/>
      <c r="AZ72" s="38"/>
      <c r="BA72" s="38"/>
      <c r="BB72" s="39"/>
      <c r="BC72" s="39"/>
      <c r="BD72" s="39"/>
      <c r="BE72" s="39"/>
      <c r="BF72" s="40"/>
      <c r="BG72" s="37">
        <f t="shared" si="45"/>
        <v>0</v>
      </c>
      <c r="BH72" s="41">
        <f t="shared" si="46"/>
        <v>0</v>
      </c>
      <c r="BI72" s="39">
        <f t="shared" si="47"/>
        <v>0</v>
      </c>
      <c r="BJ72" s="42">
        <f t="shared" si="48"/>
        <v>0</v>
      </c>
      <c r="BK72" s="37"/>
      <c r="BL72" s="38"/>
      <c r="BM72" s="38"/>
      <c r="BN72" s="38"/>
      <c r="BO72" s="38"/>
      <c r="BP72" s="38"/>
      <c r="BQ72" s="38"/>
      <c r="BR72" s="39"/>
      <c r="BS72" s="39"/>
      <c r="BT72" s="39"/>
      <c r="BU72" s="39"/>
      <c r="BV72" s="40"/>
      <c r="BW72" s="37">
        <f t="shared" si="49"/>
        <v>0</v>
      </c>
      <c r="BX72" s="41">
        <f t="shared" si="50"/>
        <v>0</v>
      </c>
      <c r="BY72" s="39">
        <f t="shared" si="51"/>
        <v>0</v>
      </c>
      <c r="BZ72" s="42">
        <f t="shared" si="52"/>
        <v>0</v>
      </c>
      <c r="CA72" s="37"/>
      <c r="CB72" s="38"/>
      <c r="CC72" s="38"/>
      <c r="CD72" s="38"/>
      <c r="CE72" s="38"/>
      <c r="CF72" s="38"/>
      <c r="CG72" s="38"/>
      <c r="CH72" s="39"/>
      <c r="CI72" s="39"/>
      <c r="CJ72" s="39"/>
      <c r="CK72" s="39"/>
      <c r="CL72" s="40"/>
      <c r="CM72" s="37">
        <f t="shared" si="53"/>
        <v>0</v>
      </c>
      <c r="CN72" s="41">
        <f t="shared" si="54"/>
        <v>0</v>
      </c>
      <c r="CO72" s="39">
        <f t="shared" si="55"/>
        <v>0</v>
      </c>
      <c r="CP72" s="42">
        <f t="shared" si="56"/>
        <v>0</v>
      </c>
      <c r="CQ72" s="37"/>
      <c r="CR72" s="38"/>
      <c r="CS72" s="38"/>
      <c r="CT72" s="38"/>
      <c r="CU72" s="38"/>
      <c r="CV72" s="38"/>
      <c r="CW72" s="38"/>
      <c r="CX72" s="39"/>
      <c r="CY72" s="39"/>
      <c r="CZ72" s="39"/>
      <c r="DA72" s="39"/>
      <c r="DB72" s="40"/>
      <c r="DC72" s="37">
        <f t="shared" si="57"/>
        <v>0</v>
      </c>
      <c r="DD72" s="41">
        <f t="shared" si="58"/>
        <v>0</v>
      </c>
      <c r="DE72" s="39">
        <f t="shared" si="59"/>
        <v>0</v>
      </c>
      <c r="DF72" s="42">
        <f t="shared" si="60"/>
        <v>0</v>
      </c>
      <c r="DG72" s="37"/>
      <c r="DH72" s="38"/>
      <c r="DI72" s="38"/>
      <c r="DJ72" s="38"/>
      <c r="DK72" s="38"/>
      <c r="DL72" s="38"/>
      <c r="DM72" s="38"/>
      <c r="DN72" s="39"/>
      <c r="DO72" s="39"/>
      <c r="DP72" s="39"/>
      <c r="DQ72" s="39"/>
      <c r="DR72" s="40"/>
      <c r="DS72" s="37">
        <f t="shared" si="61"/>
        <v>0</v>
      </c>
      <c r="DT72" s="41">
        <f t="shared" si="62"/>
        <v>0</v>
      </c>
      <c r="DU72" s="39">
        <f t="shared" si="63"/>
        <v>0</v>
      </c>
      <c r="DV72" s="42">
        <f t="shared" si="64"/>
        <v>0</v>
      </c>
      <c r="DW72" s="37"/>
      <c r="DX72" s="38"/>
      <c r="DY72" s="38"/>
      <c r="DZ72" s="38"/>
      <c r="EA72" s="38"/>
      <c r="EB72" s="38"/>
      <c r="EC72" s="38"/>
      <c r="ED72" s="39"/>
      <c r="EE72" s="39"/>
      <c r="EF72" s="39"/>
      <c r="EG72" s="39"/>
      <c r="EH72" s="40"/>
      <c r="EI72" s="37">
        <f t="shared" si="65"/>
        <v>0</v>
      </c>
      <c r="EJ72" s="41">
        <f t="shared" si="66"/>
        <v>0</v>
      </c>
      <c r="EK72" s="39">
        <f t="shared" si="67"/>
        <v>0</v>
      </c>
      <c r="EL72" s="42">
        <f t="shared" si="68"/>
        <v>0</v>
      </c>
    </row>
    <row r="73" spans="1:142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69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 t="e">
        <f>L73+M73+#REF!</f>
        <v>#REF!</v>
      </c>
      <c r="L73" s="38" t="e">
        <f>AA73+#REF!+#REF!+#REF!+#REF!+#REF!+#REF!+#REF!+#REF!+#REF!+#REF!+#REF!+#REF!+#REF!+#REF!+#REF!+#REF!+#REF!+#REF!+#REF!</f>
        <v>#REF!</v>
      </c>
      <c r="M73" s="39" t="e">
        <f>AC73+#REF!+#REF!+#REF!+#REF!+#REF!+#REF!+#REF!+#REF!+#REF!+#REF!+#REF!+#REF!+#REF!+#REF!+#REF!+#REF!+#REF!+#REF!+#REF!</f>
        <v>#REF!</v>
      </c>
      <c r="N73" s="94" t="e">
        <f>V73+#REF!+#REF!+#REF!+#REF!+#REF!+#REF!+#REF!+#REF!+#REF!+#REF!+#REF!+#REF!+#REF!+#REF!+#REF!+#REF!+#REF!+#REF!+#REF!</f>
        <v>#REF!</v>
      </c>
      <c r="O73" s="37"/>
      <c r="P73" s="38"/>
      <c r="Q73" s="38"/>
      <c r="R73" s="38"/>
      <c r="S73" s="38"/>
      <c r="T73" s="38"/>
      <c r="U73" s="38"/>
      <c r="V73" s="39"/>
      <c r="W73" s="39"/>
      <c r="X73" s="39"/>
      <c r="Y73" s="39"/>
      <c r="Z73" s="40"/>
      <c r="AA73" s="37">
        <f t="shared" si="37"/>
        <v>0</v>
      </c>
      <c r="AB73" s="41">
        <f t="shared" si="38"/>
        <v>0</v>
      </c>
      <c r="AC73" s="39">
        <f t="shared" si="39"/>
        <v>0</v>
      </c>
      <c r="AD73" s="42">
        <f t="shared" si="40"/>
        <v>0</v>
      </c>
      <c r="AE73" s="37"/>
      <c r="AF73" s="38"/>
      <c r="AG73" s="38"/>
      <c r="AH73" s="38"/>
      <c r="AI73" s="38"/>
      <c r="AJ73" s="38"/>
      <c r="AK73" s="38"/>
      <c r="AL73" s="39"/>
      <c r="AM73" s="39"/>
      <c r="AN73" s="39"/>
      <c r="AO73" s="39"/>
      <c r="AP73" s="40"/>
      <c r="AQ73" s="37">
        <f t="shared" si="41"/>
        <v>0</v>
      </c>
      <c r="AR73" s="41">
        <f t="shared" si="42"/>
        <v>0</v>
      </c>
      <c r="AS73" s="39">
        <f t="shared" si="43"/>
        <v>0</v>
      </c>
      <c r="AT73" s="42">
        <f t="shared" si="44"/>
        <v>0</v>
      </c>
      <c r="AU73" s="37"/>
      <c r="AV73" s="38"/>
      <c r="AW73" s="38"/>
      <c r="AX73" s="38"/>
      <c r="AY73" s="38"/>
      <c r="AZ73" s="38"/>
      <c r="BA73" s="38"/>
      <c r="BB73" s="39"/>
      <c r="BC73" s="39"/>
      <c r="BD73" s="39"/>
      <c r="BE73" s="39"/>
      <c r="BF73" s="40"/>
      <c r="BG73" s="37">
        <f t="shared" si="45"/>
        <v>0</v>
      </c>
      <c r="BH73" s="41">
        <f t="shared" si="46"/>
        <v>0</v>
      </c>
      <c r="BI73" s="39">
        <f t="shared" si="47"/>
        <v>0</v>
      </c>
      <c r="BJ73" s="42">
        <f t="shared" si="48"/>
        <v>0</v>
      </c>
      <c r="BK73" s="37"/>
      <c r="BL73" s="38"/>
      <c r="BM73" s="38"/>
      <c r="BN73" s="38"/>
      <c r="BO73" s="38"/>
      <c r="BP73" s="38"/>
      <c r="BQ73" s="38"/>
      <c r="BR73" s="39"/>
      <c r="BS73" s="39"/>
      <c r="BT73" s="39"/>
      <c r="BU73" s="39"/>
      <c r="BV73" s="40"/>
      <c r="BW73" s="37">
        <f t="shared" si="49"/>
        <v>0</v>
      </c>
      <c r="BX73" s="41">
        <f t="shared" si="50"/>
        <v>0</v>
      </c>
      <c r="BY73" s="39">
        <f t="shared" si="51"/>
        <v>0</v>
      </c>
      <c r="BZ73" s="42">
        <f t="shared" si="52"/>
        <v>0</v>
      </c>
      <c r="CA73" s="37"/>
      <c r="CB73" s="38"/>
      <c r="CC73" s="38"/>
      <c r="CD73" s="38"/>
      <c r="CE73" s="38"/>
      <c r="CF73" s="38"/>
      <c r="CG73" s="38"/>
      <c r="CH73" s="39"/>
      <c r="CI73" s="39"/>
      <c r="CJ73" s="39"/>
      <c r="CK73" s="39"/>
      <c r="CL73" s="40"/>
      <c r="CM73" s="37">
        <f t="shared" si="53"/>
        <v>0</v>
      </c>
      <c r="CN73" s="41">
        <f t="shared" si="54"/>
        <v>0</v>
      </c>
      <c r="CO73" s="39">
        <f t="shared" si="55"/>
        <v>0</v>
      </c>
      <c r="CP73" s="42">
        <f t="shared" si="56"/>
        <v>0</v>
      </c>
      <c r="CQ73" s="37"/>
      <c r="CR73" s="38"/>
      <c r="CS73" s="38"/>
      <c r="CT73" s="38"/>
      <c r="CU73" s="38"/>
      <c r="CV73" s="38"/>
      <c r="CW73" s="38"/>
      <c r="CX73" s="39"/>
      <c r="CY73" s="39"/>
      <c r="CZ73" s="39"/>
      <c r="DA73" s="39"/>
      <c r="DB73" s="40"/>
      <c r="DC73" s="37">
        <f t="shared" si="57"/>
        <v>0</v>
      </c>
      <c r="DD73" s="41">
        <f t="shared" si="58"/>
        <v>0</v>
      </c>
      <c r="DE73" s="39">
        <f t="shared" si="59"/>
        <v>0</v>
      </c>
      <c r="DF73" s="42">
        <f t="shared" si="60"/>
        <v>0</v>
      </c>
      <c r="DG73" s="37"/>
      <c r="DH73" s="38"/>
      <c r="DI73" s="38"/>
      <c r="DJ73" s="38"/>
      <c r="DK73" s="38"/>
      <c r="DL73" s="38"/>
      <c r="DM73" s="38"/>
      <c r="DN73" s="39"/>
      <c r="DO73" s="39"/>
      <c r="DP73" s="39"/>
      <c r="DQ73" s="39"/>
      <c r="DR73" s="40"/>
      <c r="DS73" s="37">
        <f t="shared" si="61"/>
        <v>0</v>
      </c>
      <c r="DT73" s="41">
        <f t="shared" si="62"/>
        <v>0</v>
      </c>
      <c r="DU73" s="39">
        <f t="shared" si="63"/>
        <v>0</v>
      </c>
      <c r="DV73" s="42">
        <f t="shared" si="64"/>
        <v>0</v>
      </c>
      <c r="DW73" s="37"/>
      <c r="DX73" s="38"/>
      <c r="DY73" s="38"/>
      <c r="DZ73" s="38"/>
      <c r="EA73" s="38"/>
      <c r="EB73" s="38"/>
      <c r="EC73" s="38"/>
      <c r="ED73" s="39"/>
      <c r="EE73" s="39"/>
      <c r="EF73" s="39"/>
      <c r="EG73" s="39"/>
      <c r="EH73" s="40"/>
      <c r="EI73" s="37">
        <f t="shared" si="65"/>
        <v>0</v>
      </c>
      <c r="EJ73" s="41">
        <f t="shared" si="66"/>
        <v>0</v>
      </c>
      <c r="EK73" s="39">
        <f t="shared" si="67"/>
        <v>0</v>
      </c>
      <c r="EL73" s="42">
        <f t="shared" si="68"/>
        <v>0</v>
      </c>
    </row>
    <row r="74" spans="1:142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69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 t="e">
        <f>L74+M74+#REF!</f>
        <v>#REF!</v>
      </c>
      <c r="L74" s="38" t="e">
        <f>AA74+#REF!+#REF!+#REF!+#REF!+#REF!+#REF!+#REF!+#REF!+#REF!+#REF!+#REF!+#REF!+#REF!+#REF!+#REF!+#REF!+#REF!+#REF!+#REF!</f>
        <v>#REF!</v>
      </c>
      <c r="M74" s="39" t="e">
        <f>AC74+#REF!+#REF!+#REF!+#REF!+#REF!+#REF!+#REF!+#REF!+#REF!+#REF!+#REF!+#REF!+#REF!+#REF!+#REF!+#REF!+#REF!+#REF!+#REF!</f>
        <v>#REF!</v>
      </c>
      <c r="N74" s="94" t="e">
        <f>V74+#REF!+#REF!+#REF!+#REF!+#REF!+#REF!+#REF!+#REF!+#REF!+#REF!+#REF!+#REF!+#REF!+#REF!+#REF!+#REF!+#REF!+#REF!+#REF!</f>
        <v>#REF!</v>
      </c>
      <c r="O74" s="37"/>
      <c r="P74" s="38"/>
      <c r="Q74" s="38"/>
      <c r="R74" s="38"/>
      <c r="S74" s="38"/>
      <c r="T74" s="38"/>
      <c r="U74" s="38"/>
      <c r="V74" s="39"/>
      <c r="W74" s="39"/>
      <c r="X74" s="39"/>
      <c r="Y74" s="39"/>
      <c r="Z74" s="40"/>
      <c r="AA74" s="37">
        <f t="shared" si="37"/>
        <v>0</v>
      </c>
      <c r="AB74" s="41">
        <f t="shared" si="38"/>
        <v>0</v>
      </c>
      <c r="AC74" s="39">
        <f t="shared" si="39"/>
        <v>0</v>
      </c>
      <c r="AD74" s="42">
        <f t="shared" si="40"/>
        <v>0</v>
      </c>
      <c r="AE74" s="37"/>
      <c r="AF74" s="38"/>
      <c r="AG74" s="38"/>
      <c r="AH74" s="38"/>
      <c r="AI74" s="38"/>
      <c r="AJ74" s="38"/>
      <c r="AK74" s="38"/>
      <c r="AL74" s="39"/>
      <c r="AM74" s="39"/>
      <c r="AN74" s="39"/>
      <c r="AO74" s="39"/>
      <c r="AP74" s="40"/>
      <c r="AQ74" s="37">
        <f t="shared" si="41"/>
        <v>0</v>
      </c>
      <c r="AR74" s="41">
        <f t="shared" si="42"/>
        <v>0</v>
      </c>
      <c r="AS74" s="39">
        <f t="shared" si="43"/>
        <v>0</v>
      </c>
      <c r="AT74" s="42">
        <f t="shared" si="44"/>
        <v>0</v>
      </c>
      <c r="AU74" s="37"/>
      <c r="AV74" s="38"/>
      <c r="AW74" s="38"/>
      <c r="AX74" s="38"/>
      <c r="AY74" s="38"/>
      <c r="AZ74" s="38"/>
      <c r="BA74" s="38"/>
      <c r="BB74" s="39"/>
      <c r="BC74" s="39"/>
      <c r="BD74" s="39"/>
      <c r="BE74" s="39"/>
      <c r="BF74" s="40"/>
      <c r="BG74" s="37">
        <f t="shared" si="45"/>
        <v>0</v>
      </c>
      <c r="BH74" s="41">
        <f t="shared" si="46"/>
        <v>0</v>
      </c>
      <c r="BI74" s="39">
        <f t="shared" si="47"/>
        <v>0</v>
      </c>
      <c r="BJ74" s="42">
        <f t="shared" si="48"/>
        <v>0</v>
      </c>
      <c r="BK74" s="37"/>
      <c r="BL74" s="38"/>
      <c r="BM74" s="38"/>
      <c r="BN74" s="38"/>
      <c r="BO74" s="38"/>
      <c r="BP74" s="38"/>
      <c r="BQ74" s="38"/>
      <c r="BR74" s="39"/>
      <c r="BS74" s="39"/>
      <c r="BT74" s="39"/>
      <c r="BU74" s="39"/>
      <c r="BV74" s="40"/>
      <c r="BW74" s="37">
        <f t="shared" si="49"/>
        <v>0</v>
      </c>
      <c r="BX74" s="41">
        <f t="shared" si="50"/>
        <v>0</v>
      </c>
      <c r="BY74" s="39">
        <f t="shared" si="51"/>
        <v>0</v>
      </c>
      <c r="BZ74" s="42">
        <f t="shared" si="52"/>
        <v>0</v>
      </c>
      <c r="CA74" s="37"/>
      <c r="CB74" s="38"/>
      <c r="CC74" s="38"/>
      <c r="CD74" s="38"/>
      <c r="CE74" s="38"/>
      <c r="CF74" s="38"/>
      <c r="CG74" s="38"/>
      <c r="CH74" s="39"/>
      <c r="CI74" s="39"/>
      <c r="CJ74" s="39"/>
      <c r="CK74" s="39"/>
      <c r="CL74" s="40"/>
      <c r="CM74" s="37">
        <f t="shared" si="53"/>
        <v>0</v>
      </c>
      <c r="CN74" s="41">
        <f t="shared" si="54"/>
        <v>0</v>
      </c>
      <c r="CO74" s="39">
        <f t="shared" si="55"/>
        <v>0</v>
      </c>
      <c r="CP74" s="42">
        <f t="shared" si="56"/>
        <v>0</v>
      </c>
      <c r="CQ74" s="37"/>
      <c r="CR74" s="38"/>
      <c r="CS74" s="38"/>
      <c r="CT74" s="38"/>
      <c r="CU74" s="38"/>
      <c r="CV74" s="38"/>
      <c r="CW74" s="38"/>
      <c r="CX74" s="39"/>
      <c r="CY74" s="39"/>
      <c r="CZ74" s="39"/>
      <c r="DA74" s="39"/>
      <c r="DB74" s="40"/>
      <c r="DC74" s="37">
        <f t="shared" si="57"/>
        <v>0</v>
      </c>
      <c r="DD74" s="41">
        <f t="shared" si="58"/>
        <v>0</v>
      </c>
      <c r="DE74" s="39">
        <f t="shared" si="59"/>
        <v>0</v>
      </c>
      <c r="DF74" s="42">
        <f t="shared" si="60"/>
        <v>0</v>
      </c>
      <c r="DG74" s="37"/>
      <c r="DH74" s="38"/>
      <c r="DI74" s="38"/>
      <c r="DJ74" s="38"/>
      <c r="DK74" s="38"/>
      <c r="DL74" s="38"/>
      <c r="DM74" s="38"/>
      <c r="DN74" s="39"/>
      <c r="DO74" s="39"/>
      <c r="DP74" s="39"/>
      <c r="DQ74" s="39"/>
      <c r="DR74" s="40"/>
      <c r="DS74" s="37">
        <f t="shared" si="61"/>
        <v>0</v>
      </c>
      <c r="DT74" s="41">
        <f t="shared" si="62"/>
        <v>0</v>
      </c>
      <c r="DU74" s="39">
        <f t="shared" si="63"/>
        <v>0</v>
      </c>
      <c r="DV74" s="42">
        <f t="shared" si="64"/>
        <v>0</v>
      </c>
      <c r="DW74" s="37"/>
      <c r="DX74" s="38"/>
      <c r="DY74" s="38"/>
      <c r="DZ74" s="38"/>
      <c r="EA74" s="38"/>
      <c r="EB74" s="38"/>
      <c r="EC74" s="38"/>
      <c r="ED74" s="39"/>
      <c r="EE74" s="39"/>
      <c r="EF74" s="39"/>
      <c r="EG74" s="39"/>
      <c r="EH74" s="40"/>
      <c r="EI74" s="37">
        <f t="shared" si="65"/>
        <v>0</v>
      </c>
      <c r="EJ74" s="41">
        <f t="shared" si="66"/>
        <v>0</v>
      </c>
      <c r="EK74" s="39">
        <f t="shared" si="67"/>
        <v>0</v>
      </c>
      <c r="EL74" s="42">
        <f t="shared" si="68"/>
        <v>0</v>
      </c>
    </row>
    <row r="75" spans="1:142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69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 t="e">
        <f>L75+M75+#REF!</f>
        <v>#REF!</v>
      </c>
      <c r="L75" s="38" t="e">
        <f>AA75+#REF!+#REF!+#REF!+#REF!+#REF!+#REF!+#REF!+#REF!+#REF!+#REF!+#REF!+#REF!+#REF!+#REF!+#REF!+#REF!+#REF!+#REF!+#REF!</f>
        <v>#REF!</v>
      </c>
      <c r="M75" s="39" t="e">
        <f>AC75+#REF!+#REF!+#REF!+#REF!+#REF!+#REF!+#REF!+#REF!+#REF!+#REF!+#REF!+#REF!+#REF!+#REF!+#REF!+#REF!+#REF!+#REF!+#REF!</f>
        <v>#REF!</v>
      </c>
      <c r="N75" s="94" t="e">
        <f>V75+#REF!+#REF!+#REF!+#REF!+#REF!+#REF!+#REF!+#REF!+#REF!+#REF!+#REF!+#REF!+#REF!+#REF!+#REF!+#REF!+#REF!+#REF!+#REF!</f>
        <v>#REF!</v>
      </c>
      <c r="O75" s="37"/>
      <c r="P75" s="38"/>
      <c r="Q75" s="38"/>
      <c r="R75" s="38"/>
      <c r="S75" s="38"/>
      <c r="T75" s="38"/>
      <c r="U75" s="38"/>
      <c r="V75" s="39"/>
      <c r="W75" s="39"/>
      <c r="X75" s="39"/>
      <c r="Y75" s="39"/>
      <c r="Z75" s="40"/>
      <c r="AA75" s="37">
        <f t="shared" si="37"/>
        <v>0</v>
      </c>
      <c r="AB75" s="41">
        <f t="shared" si="38"/>
        <v>0</v>
      </c>
      <c r="AC75" s="39">
        <f t="shared" si="39"/>
        <v>0</v>
      </c>
      <c r="AD75" s="42">
        <f t="shared" si="40"/>
        <v>0</v>
      </c>
      <c r="AE75" s="37"/>
      <c r="AF75" s="38"/>
      <c r="AG75" s="38"/>
      <c r="AH75" s="38"/>
      <c r="AI75" s="38"/>
      <c r="AJ75" s="38"/>
      <c r="AK75" s="38"/>
      <c r="AL75" s="39"/>
      <c r="AM75" s="39"/>
      <c r="AN75" s="39"/>
      <c r="AO75" s="39"/>
      <c r="AP75" s="40"/>
      <c r="AQ75" s="37">
        <f t="shared" si="41"/>
        <v>0</v>
      </c>
      <c r="AR75" s="41">
        <f t="shared" si="42"/>
        <v>0</v>
      </c>
      <c r="AS75" s="39">
        <f t="shared" si="43"/>
        <v>0</v>
      </c>
      <c r="AT75" s="42">
        <f t="shared" si="44"/>
        <v>0</v>
      </c>
      <c r="AU75" s="37"/>
      <c r="AV75" s="38"/>
      <c r="AW75" s="38"/>
      <c r="AX75" s="38"/>
      <c r="AY75" s="38"/>
      <c r="AZ75" s="38"/>
      <c r="BA75" s="38"/>
      <c r="BB75" s="39"/>
      <c r="BC75" s="39"/>
      <c r="BD75" s="39"/>
      <c r="BE75" s="39"/>
      <c r="BF75" s="40"/>
      <c r="BG75" s="37">
        <f t="shared" si="45"/>
        <v>0</v>
      </c>
      <c r="BH75" s="41">
        <f t="shared" si="46"/>
        <v>0</v>
      </c>
      <c r="BI75" s="39">
        <f t="shared" si="47"/>
        <v>0</v>
      </c>
      <c r="BJ75" s="42">
        <f t="shared" si="48"/>
        <v>0</v>
      </c>
      <c r="BK75" s="37"/>
      <c r="BL75" s="38"/>
      <c r="BM75" s="38"/>
      <c r="BN75" s="38"/>
      <c r="BO75" s="38"/>
      <c r="BP75" s="38"/>
      <c r="BQ75" s="38"/>
      <c r="BR75" s="39"/>
      <c r="BS75" s="39"/>
      <c r="BT75" s="39"/>
      <c r="BU75" s="39"/>
      <c r="BV75" s="40"/>
      <c r="BW75" s="37">
        <f t="shared" si="49"/>
        <v>0</v>
      </c>
      <c r="BX75" s="41">
        <f t="shared" si="50"/>
        <v>0</v>
      </c>
      <c r="BY75" s="39">
        <f t="shared" si="51"/>
        <v>0</v>
      </c>
      <c r="BZ75" s="42">
        <f t="shared" si="52"/>
        <v>0</v>
      </c>
      <c r="CA75" s="37"/>
      <c r="CB75" s="38"/>
      <c r="CC75" s="38"/>
      <c r="CD75" s="38"/>
      <c r="CE75" s="38"/>
      <c r="CF75" s="38"/>
      <c r="CG75" s="38"/>
      <c r="CH75" s="39"/>
      <c r="CI75" s="39"/>
      <c r="CJ75" s="39"/>
      <c r="CK75" s="39"/>
      <c r="CL75" s="40"/>
      <c r="CM75" s="37">
        <f t="shared" si="53"/>
        <v>0</v>
      </c>
      <c r="CN75" s="41">
        <f t="shared" si="54"/>
        <v>0</v>
      </c>
      <c r="CO75" s="39">
        <f t="shared" si="55"/>
        <v>0</v>
      </c>
      <c r="CP75" s="42">
        <f t="shared" si="56"/>
        <v>0</v>
      </c>
      <c r="CQ75" s="37"/>
      <c r="CR75" s="38"/>
      <c r="CS75" s="38"/>
      <c r="CT75" s="38"/>
      <c r="CU75" s="38"/>
      <c r="CV75" s="38"/>
      <c r="CW75" s="38"/>
      <c r="CX75" s="39"/>
      <c r="CY75" s="39"/>
      <c r="CZ75" s="39"/>
      <c r="DA75" s="39"/>
      <c r="DB75" s="40"/>
      <c r="DC75" s="37">
        <f t="shared" si="57"/>
        <v>0</v>
      </c>
      <c r="DD75" s="41">
        <f t="shared" si="58"/>
        <v>0</v>
      </c>
      <c r="DE75" s="39">
        <f t="shared" si="59"/>
        <v>0</v>
      </c>
      <c r="DF75" s="42">
        <f t="shared" si="60"/>
        <v>0</v>
      </c>
      <c r="DG75" s="37"/>
      <c r="DH75" s="38"/>
      <c r="DI75" s="38"/>
      <c r="DJ75" s="38"/>
      <c r="DK75" s="38"/>
      <c r="DL75" s="38"/>
      <c r="DM75" s="38"/>
      <c r="DN75" s="39"/>
      <c r="DO75" s="39"/>
      <c r="DP75" s="39"/>
      <c r="DQ75" s="39"/>
      <c r="DR75" s="40"/>
      <c r="DS75" s="37">
        <f t="shared" si="61"/>
        <v>0</v>
      </c>
      <c r="DT75" s="41">
        <f t="shared" si="62"/>
        <v>0</v>
      </c>
      <c r="DU75" s="39">
        <f t="shared" si="63"/>
        <v>0</v>
      </c>
      <c r="DV75" s="42">
        <f t="shared" si="64"/>
        <v>0</v>
      </c>
      <c r="DW75" s="37"/>
      <c r="DX75" s="38"/>
      <c r="DY75" s="38"/>
      <c r="DZ75" s="38"/>
      <c r="EA75" s="38"/>
      <c r="EB75" s="38"/>
      <c r="EC75" s="38"/>
      <c r="ED75" s="39"/>
      <c r="EE75" s="39"/>
      <c r="EF75" s="39"/>
      <c r="EG75" s="39"/>
      <c r="EH75" s="40"/>
      <c r="EI75" s="37">
        <f t="shared" si="65"/>
        <v>0</v>
      </c>
      <c r="EJ75" s="41">
        <f t="shared" si="66"/>
        <v>0</v>
      </c>
      <c r="EK75" s="39">
        <f t="shared" si="67"/>
        <v>0</v>
      </c>
      <c r="EL75" s="42">
        <f t="shared" si="68"/>
        <v>0</v>
      </c>
    </row>
    <row r="76" spans="1:142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69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 t="e">
        <f>L76+M76+#REF!</f>
        <v>#REF!</v>
      </c>
      <c r="L76" s="38" t="e">
        <f>AA76+#REF!+#REF!+#REF!+#REF!+#REF!+#REF!+#REF!+#REF!+#REF!+#REF!+#REF!+#REF!+#REF!+#REF!+#REF!+#REF!+#REF!+#REF!+#REF!</f>
        <v>#REF!</v>
      </c>
      <c r="M76" s="39" t="e">
        <f>AC76+#REF!+#REF!+#REF!+#REF!+#REF!+#REF!+#REF!+#REF!+#REF!+#REF!+#REF!+#REF!+#REF!+#REF!+#REF!+#REF!+#REF!+#REF!+#REF!</f>
        <v>#REF!</v>
      </c>
      <c r="N76" s="94" t="e">
        <f>V76+#REF!+#REF!+#REF!+#REF!+#REF!+#REF!+#REF!+#REF!+#REF!+#REF!+#REF!+#REF!+#REF!+#REF!+#REF!+#REF!+#REF!+#REF!+#REF!</f>
        <v>#REF!</v>
      </c>
      <c r="O76" s="37"/>
      <c r="P76" s="38"/>
      <c r="Q76" s="38"/>
      <c r="R76" s="38"/>
      <c r="S76" s="38"/>
      <c r="T76" s="38"/>
      <c r="U76" s="38"/>
      <c r="V76" s="39"/>
      <c r="W76" s="39"/>
      <c r="X76" s="39"/>
      <c r="Y76" s="39"/>
      <c r="Z76" s="40"/>
      <c r="AA76" s="37">
        <f t="shared" si="37"/>
        <v>0</v>
      </c>
      <c r="AB76" s="41">
        <f t="shared" si="38"/>
        <v>0</v>
      </c>
      <c r="AC76" s="39">
        <f t="shared" si="39"/>
        <v>0</v>
      </c>
      <c r="AD76" s="42">
        <f t="shared" si="40"/>
        <v>0</v>
      </c>
      <c r="AE76" s="37"/>
      <c r="AF76" s="38"/>
      <c r="AG76" s="38"/>
      <c r="AH76" s="38"/>
      <c r="AI76" s="38"/>
      <c r="AJ76" s="38"/>
      <c r="AK76" s="38"/>
      <c r="AL76" s="39"/>
      <c r="AM76" s="39"/>
      <c r="AN76" s="39"/>
      <c r="AO76" s="39"/>
      <c r="AP76" s="40"/>
      <c r="AQ76" s="37">
        <f t="shared" si="41"/>
        <v>0</v>
      </c>
      <c r="AR76" s="41">
        <f t="shared" si="42"/>
        <v>0</v>
      </c>
      <c r="AS76" s="39">
        <f t="shared" si="43"/>
        <v>0</v>
      </c>
      <c r="AT76" s="42">
        <f t="shared" si="44"/>
        <v>0</v>
      </c>
      <c r="AU76" s="37"/>
      <c r="AV76" s="38"/>
      <c r="AW76" s="38"/>
      <c r="AX76" s="38"/>
      <c r="AY76" s="38"/>
      <c r="AZ76" s="38"/>
      <c r="BA76" s="38"/>
      <c r="BB76" s="39"/>
      <c r="BC76" s="39"/>
      <c r="BD76" s="39"/>
      <c r="BE76" s="39"/>
      <c r="BF76" s="40"/>
      <c r="BG76" s="37">
        <f t="shared" si="45"/>
        <v>0</v>
      </c>
      <c r="BH76" s="41">
        <f t="shared" si="46"/>
        <v>0</v>
      </c>
      <c r="BI76" s="39">
        <f t="shared" si="47"/>
        <v>0</v>
      </c>
      <c r="BJ76" s="42">
        <f t="shared" si="48"/>
        <v>0</v>
      </c>
      <c r="BK76" s="37"/>
      <c r="BL76" s="38"/>
      <c r="BM76" s="38"/>
      <c r="BN76" s="38"/>
      <c r="BO76" s="38"/>
      <c r="BP76" s="38"/>
      <c r="BQ76" s="38"/>
      <c r="BR76" s="39"/>
      <c r="BS76" s="39"/>
      <c r="BT76" s="39"/>
      <c r="BU76" s="39"/>
      <c r="BV76" s="40"/>
      <c r="BW76" s="37">
        <f t="shared" si="49"/>
        <v>0</v>
      </c>
      <c r="BX76" s="41">
        <f t="shared" si="50"/>
        <v>0</v>
      </c>
      <c r="BY76" s="39">
        <f t="shared" si="51"/>
        <v>0</v>
      </c>
      <c r="BZ76" s="42">
        <f t="shared" si="52"/>
        <v>0</v>
      </c>
      <c r="CA76" s="37"/>
      <c r="CB76" s="38"/>
      <c r="CC76" s="38"/>
      <c r="CD76" s="38"/>
      <c r="CE76" s="38"/>
      <c r="CF76" s="38"/>
      <c r="CG76" s="38"/>
      <c r="CH76" s="39"/>
      <c r="CI76" s="39"/>
      <c r="CJ76" s="39"/>
      <c r="CK76" s="39"/>
      <c r="CL76" s="40"/>
      <c r="CM76" s="37">
        <f t="shared" si="53"/>
        <v>0</v>
      </c>
      <c r="CN76" s="41">
        <f t="shared" si="54"/>
        <v>0</v>
      </c>
      <c r="CO76" s="39">
        <f t="shared" si="55"/>
        <v>0</v>
      </c>
      <c r="CP76" s="42">
        <f t="shared" si="56"/>
        <v>0</v>
      </c>
      <c r="CQ76" s="37"/>
      <c r="CR76" s="38"/>
      <c r="CS76" s="38"/>
      <c r="CT76" s="38"/>
      <c r="CU76" s="38"/>
      <c r="CV76" s="38"/>
      <c r="CW76" s="38"/>
      <c r="CX76" s="39"/>
      <c r="CY76" s="39"/>
      <c r="CZ76" s="39"/>
      <c r="DA76" s="39"/>
      <c r="DB76" s="40"/>
      <c r="DC76" s="37">
        <f t="shared" si="57"/>
        <v>0</v>
      </c>
      <c r="DD76" s="41">
        <f t="shared" si="58"/>
        <v>0</v>
      </c>
      <c r="DE76" s="39">
        <f t="shared" si="59"/>
        <v>0</v>
      </c>
      <c r="DF76" s="42">
        <f t="shared" si="60"/>
        <v>0</v>
      </c>
      <c r="DG76" s="37"/>
      <c r="DH76" s="38"/>
      <c r="DI76" s="38"/>
      <c r="DJ76" s="38"/>
      <c r="DK76" s="38"/>
      <c r="DL76" s="38"/>
      <c r="DM76" s="38"/>
      <c r="DN76" s="39"/>
      <c r="DO76" s="39"/>
      <c r="DP76" s="39"/>
      <c r="DQ76" s="39"/>
      <c r="DR76" s="40"/>
      <c r="DS76" s="37">
        <f t="shared" si="61"/>
        <v>0</v>
      </c>
      <c r="DT76" s="41">
        <f t="shared" si="62"/>
        <v>0</v>
      </c>
      <c r="DU76" s="39">
        <f t="shared" si="63"/>
        <v>0</v>
      </c>
      <c r="DV76" s="42">
        <f t="shared" si="64"/>
        <v>0</v>
      </c>
      <c r="DW76" s="37"/>
      <c r="DX76" s="38"/>
      <c r="DY76" s="38"/>
      <c r="DZ76" s="38"/>
      <c r="EA76" s="38"/>
      <c r="EB76" s="38"/>
      <c r="EC76" s="38"/>
      <c r="ED76" s="39"/>
      <c r="EE76" s="39"/>
      <c r="EF76" s="39"/>
      <c r="EG76" s="39"/>
      <c r="EH76" s="40"/>
      <c r="EI76" s="37">
        <f t="shared" si="65"/>
        <v>0</v>
      </c>
      <c r="EJ76" s="41">
        <f t="shared" si="66"/>
        <v>0</v>
      </c>
      <c r="EK76" s="39">
        <f t="shared" si="67"/>
        <v>0</v>
      </c>
      <c r="EL76" s="42">
        <f t="shared" si="68"/>
        <v>0</v>
      </c>
    </row>
    <row r="77" spans="1:142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69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 t="e">
        <f>L77+M77+#REF!</f>
        <v>#REF!</v>
      </c>
      <c r="L77" s="38" t="e">
        <f>AA77+#REF!+#REF!+#REF!+#REF!+#REF!+#REF!+#REF!+#REF!+#REF!+#REF!+#REF!+#REF!+#REF!+#REF!+#REF!+#REF!+#REF!+#REF!+#REF!</f>
        <v>#REF!</v>
      </c>
      <c r="M77" s="39" t="e">
        <f>AC77+#REF!+#REF!+#REF!+#REF!+#REF!+#REF!+#REF!+#REF!+#REF!+#REF!+#REF!+#REF!+#REF!+#REF!+#REF!+#REF!+#REF!+#REF!+#REF!</f>
        <v>#REF!</v>
      </c>
      <c r="N77" s="94" t="e">
        <f>V77+#REF!+#REF!+#REF!+#REF!+#REF!+#REF!+#REF!+#REF!+#REF!+#REF!+#REF!+#REF!+#REF!+#REF!+#REF!+#REF!+#REF!+#REF!+#REF!</f>
        <v>#REF!</v>
      </c>
      <c r="O77" s="37"/>
      <c r="P77" s="38"/>
      <c r="Q77" s="38"/>
      <c r="R77" s="38"/>
      <c r="S77" s="38"/>
      <c r="T77" s="38"/>
      <c r="U77" s="38"/>
      <c r="V77" s="39"/>
      <c r="W77" s="39"/>
      <c r="X77" s="39"/>
      <c r="Y77" s="39"/>
      <c r="Z77" s="40"/>
      <c r="AA77" s="37">
        <f t="shared" si="37"/>
        <v>0</v>
      </c>
      <c r="AB77" s="41">
        <f t="shared" si="38"/>
        <v>0</v>
      </c>
      <c r="AC77" s="39">
        <f t="shared" si="39"/>
        <v>0</v>
      </c>
      <c r="AD77" s="42">
        <f t="shared" si="40"/>
        <v>0</v>
      </c>
      <c r="AE77" s="37"/>
      <c r="AF77" s="38"/>
      <c r="AG77" s="38"/>
      <c r="AH77" s="38"/>
      <c r="AI77" s="38"/>
      <c r="AJ77" s="38"/>
      <c r="AK77" s="38"/>
      <c r="AL77" s="39"/>
      <c r="AM77" s="39"/>
      <c r="AN77" s="39"/>
      <c r="AO77" s="39"/>
      <c r="AP77" s="40"/>
      <c r="AQ77" s="37">
        <f t="shared" si="41"/>
        <v>0</v>
      </c>
      <c r="AR77" s="41">
        <f t="shared" si="42"/>
        <v>0</v>
      </c>
      <c r="AS77" s="39">
        <f t="shared" si="43"/>
        <v>0</v>
      </c>
      <c r="AT77" s="42">
        <f t="shared" si="44"/>
        <v>0</v>
      </c>
      <c r="AU77" s="37"/>
      <c r="AV77" s="38"/>
      <c r="AW77" s="38"/>
      <c r="AX77" s="38"/>
      <c r="AY77" s="38"/>
      <c r="AZ77" s="38"/>
      <c r="BA77" s="38"/>
      <c r="BB77" s="39"/>
      <c r="BC77" s="39"/>
      <c r="BD77" s="39"/>
      <c r="BE77" s="39"/>
      <c r="BF77" s="40"/>
      <c r="BG77" s="37">
        <f t="shared" si="45"/>
        <v>0</v>
      </c>
      <c r="BH77" s="41">
        <f t="shared" si="46"/>
        <v>0</v>
      </c>
      <c r="BI77" s="39">
        <f t="shared" si="47"/>
        <v>0</v>
      </c>
      <c r="BJ77" s="42">
        <f t="shared" si="48"/>
        <v>0</v>
      </c>
      <c r="BK77" s="37"/>
      <c r="BL77" s="38"/>
      <c r="BM77" s="38"/>
      <c r="BN77" s="38"/>
      <c r="BO77" s="38"/>
      <c r="BP77" s="38"/>
      <c r="BQ77" s="38"/>
      <c r="BR77" s="39"/>
      <c r="BS77" s="39"/>
      <c r="BT77" s="39"/>
      <c r="BU77" s="39"/>
      <c r="BV77" s="40"/>
      <c r="BW77" s="37">
        <f t="shared" si="49"/>
        <v>0</v>
      </c>
      <c r="BX77" s="41">
        <f t="shared" si="50"/>
        <v>0</v>
      </c>
      <c r="BY77" s="39">
        <f t="shared" si="51"/>
        <v>0</v>
      </c>
      <c r="BZ77" s="42">
        <f t="shared" si="52"/>
        <v>0</v>
      </c>
      <c r="CA77" s="37"/>
      <c r="CB77" s="38"/>
      <c r="CC77" s="38"/>
      <c r="CD77" s="38"/>
      <c r="CE77" s="38"/>
      <c r="CF77" s="38"/>
      <c r="CG77" s="38"/>
      <c r="CH77" s="39"/>
      <c r="CI77" s="39"/>
      <c r="CJ77" s="39"/>
      <c r="CK77" s="39"/>
      <c r="CL77" s="40"/>
      <c r="CM77" s="37">
        <f t="shared" si="53"/>
        <v>0</v>
      </c>
      <c r="CN77" s="41">
        <f t="shared" si="54"/>
        <v>0</v>
      </c>
      <c r="CO77" s="39">
        <f t="shared" si="55"/>
        <v>0</v>
      </c>
      <c r="CP77" s="42">
        <f t="shared" si="56"/>
        <v>0</v>
      </c>
      <c r="CQ77" s="37"/>
      <c r="CR77" s="38"/>
      <c r="CS77" s="38"/>
      <c r="CT77" s="38"/>
      <c r="CU77" s="38"/>
      <c r="CV77" s="38"/>
      <c r="CW77" s="38"/>
      <c r="CX77" s="39"/>
      <c r="CY77" s="39"/>
      <c r="CZ77" s="39"/>
      <c r="DA77" s="39"/>
      <c r="DB77" s="40"/>
      <c r="DC77" s="37">
        <f t="shared" si="57"/>
        <v>0</v>
      </c>
      <c r="DD77" s="41">
        <f t="shared" si="58"/>
        <v>0</v>
      </c>
      <c r="DE77" s="39">
        <f t="shared" si="59"/>
        <v>0</v>
      </c>
      <c r="DF77" s="42">
        <f t="shared" si="60"/>
        <v>0</v>
      </c>
      <c r="DG77" s="37"/>
      <c r="DH77" s="38"/>
      <c r="DI77" s="38"/>
      <c r="DJ77" s="38"/>
      <c r="DK77" s="38"/>
      <c r="DL77" s="38"/>
      <c r="DM77" s="38"/>
      <c r="DN77" s="39"/>
      <c r="DO77" s="39"/>
      <c r="DP77" s="39"/>
      <c r="DQ77" s="39"/>
      <c r="DR77" s="40"/>
      <c r="DS77" s="37">
        <f t="shared" si="61"/>
        <v>0</v>
      </c>
      <c r="DT77" s="41">
        <f t="shared" si="62"/>
        <v>0</v>
      </c>
      <c r="DU77" s="39">
        <f t="shared" si="63"/>
        <v>0</v>
      </c>
      <c r="DV77" s="42">
        <f t="shared" si="64"/>
        <v>0</v>
      </c>
      <c r="DW77" s="37"/>
      <c r="DX77" s="38"/>
      <c r="DY77" s="38"/>
      <c r="DZ77" s="38"/>
      <c r="EA77" s="38"/>
      <c r="EB77" s="38"/>
      <c r="EC77" s="38"/>
      <c r="ED77" s="39"/>
      <c r="EE77" s="39"/>
      <c r="EF77" s="39"/>
      <c r="EG77" s="39"/>
      <c r="EH77" s="40"/>
      <c r="EI77" s="37">
        <f t="shared" si="65"/>
        <v>0</v>
      </c>
      <c r="EJ77" s="41">
        <f t="shared" si="66"/>
        <v>0</v>
      </c>
      <c r="EK77" s="39">
        <f t="shared" si="67"/>
        <v>0</v>
      </c>
      <c r="EL77" s="42">
        <f t="shared" si="68"/>
        <v>0</v>
      </c>
    </row>
    <row r="78" spans="1:142" ht="12.75" hidden="1" customHeight="1" x14ac:dyDescent="0.2">
      <c r="A78" s="24"/>
      <c r="B78" s="113"/>
      <c r="C78" s="25"/>
      <c r="D78" s="26"/>
      <c r="E78" s="26"/>
      <c r="F78" s="27"/>
      <c r="G78" s="28" t="str">
        <f t="shared" si="69"/>
        <v/>
      </c>
      <c r="H78" s="29" t="e">
        <f>IF(AND($H$2="Y",J78&gt;0,OR(AND(G78=1,#REF!=10),AND(G78=2,#REF!=20),AND(G78=3,#REF!=30),AND(G78=4,#REF!=40),AND(G78=5,#REF!=50),AND(G78=6,#REF!=60),AND(G78=7,#REF!=70),AND(G78=8,#REF!=80),AND(G78=9,#REF!=90),AND(G78=10,#REF!=100))),VLOOKUP(J78-1,SortLookup!$A$13:$B$16,2,FALSE),"")</f>
        <v>#REF!</v>
      </c>
      <c r="I78" s="30" t="str">
        <f>IF(ISNA(VLOOKUP(E78,SortLookup!$A$1:$B$5,2,FALSE))," ",VLOOKUP(E78,SortLookup!$A$1:$B$5,2,FALSE))</f>
        <v xml:space="preserve"> </v>
      </c>
      <c r="J78" s="31" t="str">
        <f>IF(ISNA(VLOOKUP(F78,SortLookup!$A$7:$B$11,2,FALSE))," ",VLOOKUP(F78,SortLookup!$A$7:$B$11,2,FALSE))</f>
        <v xml:space="preserve"> </v>
      </c>
      <c r="K78" s="93" t="e">
        <f>L78+M78+#REF!</f>
        <v>#REF!</v>
      </c>
      <c r="L78" s="38" t="e">
        <f>AA78+#REF!+#REF!+#REF!+#REF!+#REF!+#REF!+#REF!+#REF!+#REF!+#REF!+#REF!+#REF!+#REF!+#REF!+#REF!+#REF!+#REF!+#REF!+#REF!</f>
        <v>#REF!</v>
      </c>
      <c r="M78" s="39" t="e">
        <f>AC78+#REF!+#REF!+#REF!+#REF!+#REF!+#REF!+#REF!+#REF!+#REF!+#REF!+#REF!+#REF!+#REF!+#REF!+#REF!+#REF!+#REF!+#REF!+#REF!</f>
        <v>#REF!</v>
      </c>
      <c r="N78" s="94" t="e">
        <f>V78+#REF!+#REF!+#REF!+#REF!+#REF!+#REF!+#REF!+#REF!+#REF!+#REF!+#REF!+#REF!+#REF!+#REF!+#REF!+#REF!+#REF!+#REF!+#REF!</f>
        <v>#REF!</v>
      </c>
      <c r="O78" s="37"/>
      <c r="P78" s="38"/>
      <c r="Q78" s="38"/>
      <c r="R78" s="38"/>
      <c r="S78" s="38"/>
      <c r="T78" s="38"/>
      <c r="U78" s="38"/>
      <c r="V78" s="39"/>
      <c r="W78" s="39"/>
      <c r="X78" s="39"/>
      <c r="Y78" s="39"/>
      <c r="Z78" s="40"/>
      <c r="AA78" s="37">
        <f t="shared" si="37"/>
        <v>0</v>
      </c>
      <c r="AB78" s="41">
        <f t="shared" si="38"/>
        <v>0</v>
      </c>
      <c r="AC78" s="39">
        <f t="shared" si="39"/>
        <v>0</v>
      </c>
      <c r="AD78" s="42">
        <f t="shared" si="40"/>
        <v>0</v>
      </c>
      <c r="AE78" s="37"/>
      <c r="AF78" s="38"/>
      <c r="AG78" s="38"/>
      <c r="AH78" s="38"/>
      <c r="AI78" s="38"/>
      <c r="AJ78" s="38"/>
      <c r="AK78" s="38"/>
      <c r="AL78" s="39"/>
      <c r="AM78" s="39"/>
      <c r="AN78" s="39"/>
      <c r="AO78" s="39"/>
      <c r="AP78" s="40"/>
      <c r="AQ78" s="37">
        <f t="shared" si="41"/>
        <v>0</v>
      </c>
      <c r="AR78" s="41">
        <f t="shared" si="42"/>
        <v>0</v>
      </c>
      <c r="AS78" s="39">
        <f t="shared" si="43"/>
        <v>0</v>
      </c>
      <c r="AT78" s="42">
        <f t="shared" si="44"/>
        <v>0</v>
      </c>
      <c r="AU78" s="37"/>
      <c r="AV78" s="38"/>
      <c r="AW78" s="38"/>
      <c r="AX78" s="38"/>
      <c r="AY78" s="38"/>
      <c r="AZ78" s="38"/>
      <c r="BA78" s="38"/>
      <c r="BB78" s="39"/>
      <c r="BC78" s="39"/>
      <c r="BD78" s="39"/>
      <c r="BE78" s="39"/>
      <c r="BF78" s="40"/>
      <c r="BG78" s="37">
        <f t="shared" si="45"/>
        <v>0</v>
      </c>
      <c r="BH78" s="41">
        <f t="shared" si="46"/>
        <v>0</v>
      </c>
      <c r="BI78" s="39">
        <f t="shared" si="47"/>
        <v>0</v>
      </c>
      <c r="BJ78" s="42">
        <f t="shared" si="48"/>
        <v>0</v>
      </c>
      <c r="BK78" s="37"/>
      <c r="BL78" s="38"/>
      <c r="BM78" s="38"/>
      <c r="BN78" s="38"/>
      <c r="BO78" s="38"/>
      <c r="BP78" s="38"/>
      <c r="BQ78" s="38"/>
      <c r="BR78" s="39"/>
      <c r="BS78" s="39"/>
      <c r="BT78" s="39"/>
      <c r="BU78" s="39"/>
      <c r="BV78" s="40"/>
      <c r="BW78" s="37">
        <f t="shared" si="49"/>
        <v>0</v>
      </c>
      <c r="BX78" s="41">
        <f t="shared" si="50"/>
        <v>0</v>
      </c>
      <c r="BY78" s="39">
        <f t="shared" si="51"/>
        <v>0</v>
      </c>
      <c r="BZ78" s="42">
        <f t="shared" si="52"/>
        <v>0</v>
      </c>
      <c r="CA78" s="37"/>
      <c r="CB78" s="38"/>
      <c r="CC78" s="38"/>
      <c r="CD78" s="38"/>
      <c r="CE78" s="38"/>
      <c r="CF78" s="38"/>
      <c r="CG78" s="38"/>
      <c r="CH78" s="39"/>
      <c r="CI78" s="39"/>
      <c r="CJ78" s="39"/>
      <c r="CK78" s="39"/>
      <c r="CL78" s="40"/>
      <c r="CM78" s="37">
        <f t="shared" si="53"/>
        <v>0</v>
      </c>
      <c r="CN78" s="41">
        <f t="shared" si="54"/>
        <v>0</v>
      </c>
      <c r="CO78" s="39">
        <f t="shared" si="55"/>
        <v>0</v>
      </c>
      <c r="CP78" s="42">
        <f t="shared" si="56"/>
        <v>0</v>
      </c>
      <c r="CQ78" s="37"/>
      <c r="CR78" s="38"/>
      <c r="CS78" s="38"/>
      <c r="CT78" s="38"/>
      <c r="CU78" s="38"/>
      <c r="CV78" s="38"/>
      <c r="CW78" s="38"/>
      <c r="CX78" s="39"/>
      <c r="CY78" s="39"/>
      <c r="CZ78" s="39"/>
      <c r="DA78" s="39"/>
      <c r="DB78" s="40"/>
      <c r="DC78" s="37">
        <f t="shared" si="57"/>
        <v>0</v>
      </c>
      <c r="DD78" s="41">
        <f t="shared" si="58"/>
        <v>0</v>
      </c>
      <c r="DE78" s="39">
        <f t="shared" si="59"/>
        <v>0</v>
      </c>
      <c r="DF78" s="42">
        <f t="shared" si="60"/>
        <v>0</v>
      </c>
      <c r="DG78" s="37"/>
      <c r="DH78" s="38"/>
      <c r="DI78" s="38"/>
      <c r="DJ78" s="38"/>
      <c r="DK78" s="38"/>
      <c r="DL78" s="38"/>
      <c r="DM78" s="38"/>
      <c r="DN78" s="39"/>
      <c r="DO78" s="39"/>
      <c r="DP78" s="39"/>
      <c r="DQ78" s="39"/>
      <c r="DR78" s="40"/>
      <c r="DS78" s="37">
        <f t="shared" si="61"/>
        <v>0</v>
      </c>
      <c r="DT78" s="41">
        <f t="shared" si="62"/>
        <v>0</v>
      </c>
      <c r="DU78" s="39">
        <f t="shared" si="63"/>
        <v>0</v>
      </c>
      <c r="DV78" s="42">
        <f t="shared" si="64"/>
        <v>0</v>
      </c>
      <c r="DW78" s="37"/>
      <c r="DX78" s="38"/>
      <c r="DY78" s="38"/>
      <c r="DZ78" s="38"/>
      <c r="EA78" s="38"/>
      <c r="EB78" s="38"/>
      <c r="EC78" s="38"/>
      <c r="ED78" s="39"/>
      <c r="EE78" s="39"/>
      <c r="EF78" s="39"/>
      <c r="EG78" s="39"/>
      <c r="EH78" s="40"/>
      <c r="EI78" s="37">
        <f t="shared" si="65"/>
        <v>0</v>
      </c>
      <c r="EJ78" s="41">
        <f t="shared" si="66"/>
        <v>0</v>
      </c>
      <c r="EK78" s="39">
        <f t="shared" si="67"/>
        <v>0</v>
      </c>
      <c r="EL78" s="42">
        <f t="shared" si="68"/>
        <v>0</v>
      </c>
    </row>
    <row r="79" spans="1:142" ht="12.75" hidden="1" customHeight="1" x14ac:dyDescent="0.2">
      <c r="A79" s="24"/>
      <c r="B79" s="113"/>
      <c r="C79" s="25"/>
      <c r="D79" s="26"/>
      <c r="E79" s="26"/>
      <c r="F79" s="27"/>
      <c r="G79" s="28" t="str">
        <f t="shared" si="69"/>
        <v/>
      </c>
      <c r="H79" s="29" t="e">
        <f>IF(AND($H$2="Y",J79&gt;0,OR(AND(G79=1,#REF!=10),AND(G79=2,#REF!=20),AND(G79=3,#REF!=30),AND(G79=4,#REF!=40),AND(G79=5,#REF!=50),AND(G79=6,#REF!=60),AND(G79=7,#REF!=70),AND(G79=8,#REF!=80),AND(G79=9,#REF!=90),AND(G79=10,#REF!=100))),VLOOKUP(J79-1,SortLookup!$A$13:$B$16,2,FALSE),"")</f>
        <v>#REF!</v>
      </c>
      <c r="I79" s="30" t="str">
        <f>IF(ISNA(VLOOKUP(E79,SortLookup!$A$1:$B$5,2,FALSE))," ",VLOOKUP(E79,SortLookup!$A$1:$B$5,2,FALSE))</f>
        <v xml:space="preserve"> </v>
      </c>
      <c r="J79" s="31" t="str">
        <f>IF(ISNA(VLOOKUP(F79,SortLookup!$A$7:$B$11,2,FALSE))," ",VLOOKUP(F79,SortLookup!$A$7:$B$11,2,FALSE))</f>
        <v xml:space="preserve"> </v>
      </c>
      <c r="K79" s="93" t="e">
        <f>L79+M79+#REF!</f>
        <v>#REF!</v>
      </c>
      <c r="L79" s="38" t="e">
        <f>AA79+#REF!+#REF!+#REF!+#REF!+#REF!+#REF!+#REF!+#REF!+#REF!+#REF!+#REF!+#REF!+#REF!+#REF!+#REF!+#REF!+#REF!+#REF!+#REF!</f>
        <v>#REF!</v>
      </c>
      <c r="M79" s="39" t="e">
        <f>AC79+#REF!+#REF!+#REF!+#REF!+#REF!+#REF!+#REF!+#REF!+#REF!+#REF!+#REF!+#REF!+#REF!+#REF!+#REF!+#REF!+#REF!+#REF!+#REF!</f>
        <v>#REF!</v>
      </c>
      <c r="N79" s="94" t="e">
        <f>V79+#REF!+#REF!+#REF!+#REF!+#REF!+#REF!+#REF!+#REF!+#REF!+#REF!+#REF!+#REF!+#REF!+#REF!+#REF!+#REF!+#REF!+#REF!+#REF!</f>
        <v>#REF!</v>
      </c>
      <c r="O79" s="37"/>
      <c r="P79" s="38"/>
      <c r="Q79" s="38"/>
      <c r="R79" s="38"/>
      <c r="S79" s="38"/>
      <c r="T79" s="38"/>
      <c r="U79" s="38"/>
      <c r="V79" s="39"/>
      <c r="W79" s="39"/>
      <c r="X79" s="39"/>
      <c r="Y79" s="39"/>
      <c r="Z79" s="40"/>
      <c r="AA79" s="37">
        <f t="shared" si="37"/>
        <v>0</v>
      </c>
      <c r="AB79" s="41">
        <f t="shared" si="38"/>
        <v>0</v>
      </c>
      <c r="AC79" s="39">
        <f t="shared" si="39"/>
        <v>0</v>
      </c>
      <c r="AD79" s="42">
        <f t="shared" si="40"/>
        <v>0</v>
      </c>
      <c r="AE79" s="37"/>
      <c r="AF79" s="38"/>
      <c r="AG79" s="38"/>
      <c r="AH79" s="38"/>
      <c r="AI79" s="38"/>
      <c r="AJ79" s="38"/>
      <c r="AK79" s="38"/>
      <c r="AL79" s="39"/>
      <c r="AM79" s="39"/>
      <c r="AN79" s="39"/>
      <c r="AO79" s="39"/>
      <c r="AP79" s="40"/>
      <c r="AQ79" s="37">
        <f t="shared" si="41"/>
        <v>0</v>
      </c>
      <c r="AR79" s="41">
        <f t="shared" si="42"/>
        <v>0</v>
      </c>
      <c r="AS79" s="39">
        <f t="shared" si="43"/>
        <v>0</v>
      </c>
      <c r="AT79" s="42">
        <f t="shared" si="44"/>
        <v>0</v>
      </c>
      <c r="AU79" s="37"/>
      <c r="AV79" s="38"/>
      <c r="AW79" s="38"/>
      <c r="AX79" s="38"/>
      <c r="AY79" s="38"/>
      <c r="AZ79" s="38"/>
      <c r="BA79" s="38"/>
      <c r="BB79" s="39"/>
      <c r="BC79" s="39"/>
      <c r="BD79" s="39"/>
      <c r="BE79" s="39"/>
      <c r="BF79" s="40"/>
      <c r="BG79" s="37">
        <f t="shared" si="45"/>
        <v>0</v>
      </c>
      <c r="BH79" s="41">
        <f t="shared" si="46"/>
        <v>0</v>
      </c>
      <c r="BI79" s="39">
        <f t="shared" si="47"/>
        <v>0</v>
      </c>
      <c r="BJ79" s="42">
        <f t="shared" si="48"/>
        <v>0</v>
      </c>
      <c r="BK79" s="37"/>
      <c r="BL79" s="38"/>
      <c r="BM79" s="38"/>
      <c r="BN79" s="38"/>
      <c r="BO79" s="38"/>
      <c r="BP79" s="38"/>
      <c r="BQ79" s="38"/>
      <c r="BR79" s="39"/>
      <c r="BS79" s="39"/>
      <c r="BT79" s="39"/>
      <c r="BU79" s="39"/>
      <c r="BV79" s="40"/>
      <c r="BW79" s="37">
        <f t="shared" si="49"/>
        <v>0</v>
      </c>
      <c r="BX79" s="41">
        <f t="shared" si="50"/>
        <v>0</v>
      </c>
      <c r="BY79" s="39">
        <f t="shared" si="51"/>
        <v>0</v>
      </c>
      <c r="BZ79" s="42">
        <f t="shared" si="52"/>
        <v>0</v>
      </c>
      <c r="CA79" s="37"/>
      <c r="CB79" s="38"/>
      <c r="CC79" s="38"/>
      <c r="CD79" s="38"/>
      <c r="CE79" s="38"/>
      <c r="CF79" s="38"/>
      <c r="CG79" s="38"/>
      <c r="CH79" s="39"/>
      <c r="CI79" s="39"/>
      <c r="CJ79" s="39"/>
      <c r="CK79" s="39"/>
      <c r="CL79" s="40"/>
      <c r="CM79" s="37">
        <f t="shared" si="53"/>
        <v>0</v>
      </c>
      <c r="CN79" s="41">
        <f t="shared" si="54"/>
        <v>0</v>
      </c>
      <c r="CO79" s="39">
        <f t="shared" si="55"/>
        <v>0</v>
      </c>
      <c r="CP79" s="42">
        <f t="shared" si="56"/>
        <v>0</v>
      </c>
      <c r="CQ79" s="37"/>
      <c r="CR79" s="38"/>
      <c r="CS79" s="38"/>
      <c r="CT79" s="38"/>
      <c r="CU79" s="38"/>
      <c r="CV79" s="38"/>
      <c r="CW79" s="38"/>
      <c r="CX79" s="39"/>
      <c r="CY79" s="39"/>
      <c r="CZ79" s="39"/>
      <c r="DA79" s="39"/>
      <c r="DB79" s="40"/>
      <c r="DC79" s="37">
        <f t="shared" si="57"/>
        <v>0</v>
      </c>
      <c r="DD79" s="41">
        <f t="shared" si="58"/>
        <v>0</v>
      </c>
      <c r="DE79" s="39">
        <f t="shared" si="59"/>
        <v>0</v>
      </c>
      <c r="DF79" s="42">
        <f t="shared" si="60"/>
        <v>0</v>
      </c>
      <c r="DG79" s="37"/>
      <c r="DH79" s="38"/>
      <c r="DI79" s="38"/>
      <c r="DJ79" s="38"/>
      <c r="DK79" s="38"/>
      <c r="DL79" s="38"/>
      <c r="DM79" s="38"/>
      <c r="DN79" s="39"/>
      <c r="DO79" s="39"/>
      <c r="DP79" s="39"/>
      <c r="DQ79" s="39"/>
      <c r="DR79" s="40"/>
      <c r="DS79" s="37">
        <f t="shared" si="61"/>
        <v>0</v>
      </c>
      <c r="DT79" s="41">
        <f t="shared" si="62"/>
        <v>0</v>
      </c>
      <c r="DU79" s="39">
        <f t="shared" si="63"/>
        <v>0</v>
      </c>
      <c r="DV79" s="42">
        <f t="shared" si="64"/>
        <v>0</v>
      </c>
      <c r="DW79" s="37"/>
      <c r="DX79" s="38"/>
      <c r="DY79" s="38"/>
      <c r="DZ79" s="38"/>
      <c r="EA79" s="38"/>
      <c r="EB79" s="38"/>
      <c r="EC79" s="38"/>
      <c r="ED79" s="39"/>
      <c r="EE79" s="39"/>
      <c r="EF79" s="39"/>
      <c r="EG79" s="39"/>
      <c r="EH79" s="40"/>
      <c r="EI79" s="37">
        <f t="shared" si="65"/>
        <v>0</v>
      </c>
      <c r="EJ79" s="41">
        <f t="shared" si="66"/>
        <v>0</v>
      </c>
      <c r="EK79" s="39">
        <f t="shared" si="67"/>
        <v>0</v>
      </c>
      <c r="EL79" s="42">
        <f t="shared" si="68"/>
        <v>0</v>
      </c>
    </row>
    <row r="80" spans="1:142" ht="12.75" hidden="1" customHeight="1" x14ac:dyDescent="0.2">
      <c r="A80" s="24"/>
      <c r="B80" s="113"/>
      <c r="C80" s="25"/>
      <c r="D80" s="26"/>
      <c r="E80" s="26"/>
      <c r="F80" s="27"/>
      <c r="G80" s="28" t="str">
        <f t="shared" si="69"/>
        <v/>
      </c>
      <c r="H80" s="29" t="e">
        <f>IF(AND($H$2="Y",J80&gt;0,OR(AND(G80=1,#REF!=10),AND(G80=2,#REF!=20),AND(G80=3,#REF!=30),AND(G80=4,#REF!=40),AND(G80=5,#REF!=50),AND(G80=6,#REF!=60),AND(G80=7,#REF!=70),AND(G80=8,#REF!=80),AND(G80=9,#REF!=90),AND(G80=10,#REF!=100))),VLOOKUP(J80-1,SortLookup!$A$13:$B$16,2,FALSE),"")</f>
        <v>#REF!</v>
      </c>
      <c r="I80" s="30" t="str">
        <f>IF(ISNA(VLOOKUP(E80,SortLookup!$A$1:$B$5,2,FALSE))," ",VLOOKUP(E80,SortLookup!$A$1:$B$5,2,FALSE))</f>
        <v xml:space="preserve"> </v>
      </c>
      <c r="J80" s="31" t="str">
        <f>IF(ISNA(VLOOKUP(F80,SortLookup!$A$7:$B$11,2,FALSE))," ",VLOOKUP(F80,SortLookup!$A$7:$B$11,2,FALSE))</f>
        <v xml:space="preserve"> </v>
      </c>
      <c r="K80" s="93" t="e">
        <f>L80+M80+#REF!</f>
        <v>#REF!</v>
      </c>
      <c r="L80" s="38" t="e">
        <f>AA80+#REF!+#REF!+#REF!+#REF!+#REF!+#REF!+#REF!+#REF!+#REF!+#REF!+#REF!+#REF!+#REF!+#REF!+#REF!+#REF!+#REF!+#REF!+#REF!</f>
        <v>#REF!</v>
      </c>
      <c r="M80" s="39" t="e">
        <f>AC80+#REF!+#REF!+#REF!+#REF!+#REF!+#REF!+#REF!+#REF!+#REF!+#REF!+#REF!+#REF!+#REF!+#REF!+#REF!+#REF!+#REF!+#REF!+#REF!</f>
        <v>#REF!</v>
      </c>
      <c r="N80" s="94" t="e">
        <f>V80+#REF!+#REF!+#REF!+#REF!+#REF!+#REF!+#REF!+#REF!+#REF!+#REF!+#REF!+#REF!+#REF!+#REF!+#REF!+#REF!+#REF!+#REF!+#REF!</f>
        <v>#REF!</v>
      </c>
      <c r="O80" s="37"/>
      <c r="P80" s="38"/>
      <c r="Q80" s="38"/>
      <c r="R80" s="38"/>
      <c r="S80" s="38"/>
      <c r="T80" s="38"/>
      <c r="U80" s="38"/>
      <c r="V80" s="39"/>
      <c r="W80" s="39"/>
      <c r="X80" s="39"/>
      <c r="Y80" s="39"/>
      <c r="Z80" s="40"/>
      <c r="AA80" s="37">
        <f t="shared" si="37"/>
        <v>0</v>
      </c>
      <c r="AB80" s="41">
        <f t="shared" si="38"/>
        <v>0</v>
      </c>
      <c r="AC80" s="39">
        <f t="shared" si="39"/>
        <v>0</v>
      </c>
      <c r="AD80" s="42">
        <f t="shared" si="40"/>
        <v>0</v>
      </c>
      <c r="AE80" s="37"/>
      <c r="AF80" s="38"/>
      <c r="AG80" s="38"/>
      <c r="AH80" s="38"/>
      <c r="AI80" s="38"/>
      <c r="AJ80" s="38"/>
      <c r="AK80" s="38"/>
      <c r="AL80" s="39"/>
      <c r="AM80" s="39"/>
      <c r="AN80" s="39"/>
      <c r="AO80" s="39"/>
      <c r="AP80" s="40"/>
      <c r="AQ80" s="37">
        <f t="shared" si="41"/>
        <v>0</v>
      </c>
      <c r="AR80" s="41">
        <f t="shared" si="42"/>
        <v>0</v>
      </c>
      <c r="AS80" s="39">
        <f t="shared" si="43"/>
        <v>0</v>
      </c>
      <c r="AT80" s="42">
        <f t="shared" si="44"/>
        <v>0</v>
      </c>
      <c r="AU80" s="37"/>
      <c r="AV80" s="38"/>
      <c r="AW80" s="38"/>
      <c r="AX80" s="38"/>
      <c r="AY80" s="38"/>
      <c r="AZ80" s="38"/>
      <c r="BA80" s="38"/>
      <c r="BB80" s="39"/>
      <c r="BC80" s="39"/>
      <c r="BD80" s="39"/>
      <c r="BE80" s="39"/>
      <c r="BF80" s="40"/>
      <c r="BG80" s="37">
        <f t="shared" si="45"/>
        <v>0</v>
      </c>
      <c r="BH80" s="41">
        <f t="shared" si="46"/>
        <v>0</v>
      </c>
      <c r="BI80" s="39">
        <f t="shared" si="47"/>
        <v>0</v>
      </c>
      <c r="BJ80" s="42">
        <f t="shared" si="48"/>
        <v>0</v>
      </c>
      <c r="BK80" s="37"/>
      <c r="BL80" s="38"/>
      <c r="BM80" s="38"/>
      <c r="BN80" s="38"/>
      <c r="BO80" s="38"/>
      <c r="BP80" s="38"/>
      <c r="BQ80" s="38"/>
      <c r="BR80" s="39"/>
      <c r="BS80" s="39"/>
      <c r="BT80" s="39"/>
      <c r="BU80" s="39"/>
      <c r="BV80" s="40"/>
      <c r="BW80" s="37">
        <f t="shared" si="49"/>
        <v>0</v>
      </c>
      <c r="BX80" s="41">
        <f t="shared" si="50"/>
        <v>0</v>
      </c>
      <c r="BY80" s="39">
        <f t="shared" si="51"/>
        <v>0</v>
      </c>
      <c r="BZ80" s="42">
        <f t="shared" si="52"/>
        <v>0</v>
      </c>
      <c r="CA80" s="37"/>
      <c r="CB80" s="38"/>
      <c r="CC80" s="38"/>
      <c r="CD80" s="38"/>
      <c r="CE80" s="38"/>
      <c r="CF80" s="38"/>
      <c r="CG80" s="38"/>
      <c r="CH80" s="39"/>
      <c r="CI80" s="39"/>
      <c r="CJ80" s="39"/>
      <c r="CK80" s="39"/>
      <c r="CL80" s="40"/>
      <c r="CM80" s="37">
        <f t="shared" si="53"/>
        <v>0</v>
      </c>
      <c r="CN80" s="41">
        <f t="shared" si="54"/>
        <v>0</v>
      </c>
      <c r="CO80" s="39">
        <f t="shared" si="55"/>
        <v>0</v>
      </c>
      <c r="CP80" s="42">
        <f t="shared" si="56"/>
        <v>0</v>
      </c>
      <c r="CQ80" s="37"/>
      <c r="CR80" s="38"/>
      <c r="CS80" s="38"/>
      <c r="CT80" s="38"/>
      <c r="CU80" s="38"/>
      <c r="CV80" s="38"/>
      <c r="CW80" s="38"/>
      <c r="CX80" s="39"/>
      <c r="CY80" s="39"/>
      <c r="CZ80" s="39"/>
      <c r="DA80" s="39"/>
      <c r="DB80" s="40"/>
      <c r="DC80" s="37">
        <f t="shared" si="57"/>
        <v>0</v>
      </c>
      <c r="DD80" s="41">
        <f t="shared" si="58"/>
        <v>0</v>
      </c>
      <c r="DE80" s="39">
        <f t="shared" si="59"/>
        <v>0</v>
      </c>
      <c r="DF80" s="42">
        <f t="shared" si="60"/>
        <v>0</v>
      </c>
      <c r="DG80" s="37"/>
      <c r="DH80" s="38"/>
      <c r="DI80" s="38"/>
      <c r="DJ80" s="38"/>
      <c r="DK80" s="38"/>
      <c r="DL80" s="38"/>
      <c r="DM80" s="38"/>
      <c r="DN80" s="39"/>
      <c r="DO80" s="39"/>
      <c r="DP80" s="39"/>
      <c r="DQ80" s="39"/>
      <c r="DR80" s="40"/>
      <c r="DS80" s="37">
        <f t="shared" si="61"/>
        <v>0</v>
      </c>
      <c r="DT80" s="41">
        <f t="shared" si="62"/>
        <v>0</v>
      </c>
      <c r="DU80" s="39">
        <f t="shared" si="63"/>
        <v>0</v>
      </c>
      <c r="DV80" s="42">
        <f t="shared" si="64"/>
        <v>0</v>
      </c>
      <c r="DW80" s="37"/>
      <c r="DX80" s="38"/>
      <c r="DY80" s="38"/>
      <c r="DZ80" s="38"/>
      <c r="EA80" s="38"/>
      <c r="EB80" s="38"/>
      <c r="EC80" s="38"/>
      <c r="ED80" s="39"/>
      <c r="EE80" s="39"/>
      <c r="EF80" s="39"/>
      <c r="EG80" s="39"/>
      <c r="EH80" s="40"/>
      <c r="EI80" s="37">
        <f t="shared" si="65"/>
        <v>0</v>
      </c>
      <c r="EJ80" s="41">
        <f t="shared" si="66"/>
        <v>0</v>
      </c>
      <c r="EK80" s="39">
        <f t="shared" si="67"/>
        <v>0</v>
      </c>
      <c r="EL80" s="42">
        <f t="shared" si="68"/>
        <v>0</v>
      </c>
    </row>
    <row r="81" spans="1:142" ht="12.75" hidden="1" customHeight="1" x14ac:dyDescent="0.2">
      <c r="A81" s="24"/>
      <c r="B81" s="113"/>
      <c r="C81" s="25"/>
      <c r="D81" s="26"/>
      <c r="E81" s="26"/>
      <c r="F81" s="27"/>
      <c r="G81" s="28" t="str">
        <f t="shared" si="69"/>
        <v/>
      </c>
      <c r="H81" s="29" t="e">
        <f>IF(AND($H$2="Y",J81&gt;0,OR(AND(G81=1,#REF!=10),AND(G81=2,#REF!=20),AND(G81=3,#REF!=30),AND(G81=4,#REF!=40),AND(G81=5,#REF!=50),AND(G81=6,#REF!=60),AND(G81=7,#REF!=70),AND(G81=8,#REF!=80),AND(G81=9,#REF!=90),AND(G81=10,#REF!=100))),VLOOKUP(J81-1,SortLookup!$A$13:$B$16,2,FALSE),"")</f>
        <v>#REF!</v>
      </c>
      <c r="I81" s="30" t="str">
        <f>IF(ISNA(VLOOKUP(E81,SortLookup!$A$1:$B$5,2,FALSE))," ",VLOOKUP(E81,SortLookup!$A$1:$B$5,2,FALSE))</f>
        <v xml:space="preserve"> </v>
      </c>
      <c r="J81" s="31" t="str">
        <f>IF(ISNA(VLOOKUP(F81,SortLookup!$A$7:$B$11,2,FALSE))," ",VLOOKUP(F81,SortLookup!$A$7:$B$11,2,FALSE))</f>
        <v xml:space="preserve"> </v>
      </c>
      <c r="K81" s="93" t="e">
        <f>L81+M81+#REF!</f>
        <v>#REF!</v>
      </c>
      <c r="L81" s="38" t="e">
        <f>AA81+#REF!+#REF!+#REF!+#REF!+#REF!+#REF!+#REF!+#REF!+#REF!+#REF!+#REF!+#REF!+#REF!+#REF!+#REF!+#REF!+#REF!+#REF!+#REF!</f>
        <v>#REF!</v>
      </c>
      <c r="M81" s="39" t="e">
        <f>AC81+#REF!+#REF!+#REF!+#REF!+#REF!+#REF!+#REF!+#REF!+#REF!+#REF!+#REF!+#REF!+#REF!+#REF!+#REF!+#REF!+#REF!+#REF!+#REF!</f>
        <v>#REF!</v>
      </c>
      <c r="N81" s="94" t="e">
        <f>V81+#REF!+#REF!+#REF!+#REF!+#REF!+#REF!+#REF!+#REF!+#REF!+#REF!+#REF!+#REF!+#REF!+#REF!+#REF!+#REF!+#REF!+#REF!+#REF!</f>
        <v>#REF!</v>
      </c>
      <c r="O81" s="37"/>
      <c r="P81" s="38"/>
      <c r="Q81" s="38"/>
      <c r="R81" s="38"/>
      <c r="S81" s="38"/>
      <c r="T81" s="38"/>
      <c r="U81" s="38"/>
      <c r="V81" s="39"/>
      <c r="W81" s="39"/>
      <c r="X81" s="39"/>
      <c r="Y81" s="39"/>
      <c r="Z81" s="40"/>
      <c r="AA81" s="37">
        <f t="shared" si="37"/>
        <v>0</v>
      </c>
      <c r="AB81" s="41">
        <f t="shared" si="38"/>
        <v>0</v>
      </c>
      <c r="AC81" s="39">
        <f t="shared" si="39"/>
        <v>0</v>
      </c>
      <c r="AD81" s="42">
        <f t="shared" si="40"/>
        <v>0</v>
      </c>
      <c r="AE81" s="37"/>
      <c r="AF81" s="38"/>
      <c r="AG81" s="38"/>
      <c r="AH81" s="38"/>
      <c r="AI81" s="38"/>
      <c r="AJ81" s="38"/>
      <c r="AK81" s="38"/>
      <c r="AL81" s="39"/>
      <c r="AM81" s="39"/>
      <c r="AN81" s="39"/>
      <c r="AO81" s="39"/>
      <c r="AP81" s="40"/>
      <c r="AQ81" s="37">
        <f t="shared" si="41"/>
        <v>0</v>
      </c>
      <c r="AR81" s="41">
        <f t="shared" si="42"/>
        <v>0</v>
      </c>
      <c r="AS81" s="39">
        <f t="shared" si="43"/>
        <v>0</v>
      </c>
      <c r="AT81" s="42">
        <f t="shared" si="44"/>
        <v>0</v>
      </c>
      <c r="AU81" s="37"/>
      <c r="AV81" s="38"/>
      <c r="AW81" s="38"/>
      <c r="AX81" s="38"/>
      <c r="AY81" s="38"/>
      <c r="AZ81" s="38"/>
      <c r="BA81" s="38"/>
      <c r="BB81" s="39"/>
      <c r="BC81" s="39"/>
      <c r="BD81" s="39"/>
      <c r="BE81" s="39"/>
      <c r="BF81" s="40"/>
      <c r="BG81" s="37">
        <f t="shared" si="45"/>
        <v>0</v>
      </c>
      <c r="BH81" s="41">
        <f t="shared" si="46"/>
        <v>0</v>
      </c>
      <c r="BI81" s="39">
        <f t="shared" si="47"/>
        <v>0</v>
      </c>
      <c r="BJ81" s="42">
        <f t="shared" si="48"/>
        <v>0</v>
      </c>
      <c r="BK81" s="37"/>
      <c r="BL81" s="38"/>
      <c r="BM81" s="38"/>
      <c r="BN81" s="38"/>
      <c r="BO81" s="38"/>
      <c r="BP81" s="38"/>
      <c r="BQ81" s="38"/>
      <c r="BR81" s="39"/>
      <c r="BS81" s="39"/>
      <c r="BT81" s="39"/>
      <c r="BU81" s="39"/>
      <c r="BV81" s="40"/>
      <c r="BW81" s="37">
        <f t="shared" si="49"/>
        <v>0</v>
      </c>
      <c r="BX81" s="41">
        <f t="shared" si="50"/>
        <v>0</v>
      </c>
      <c r="BY81" s="39">
        <f t="shared" si="51"/>
        <v>0</v>
      </c>
      <c r="BZ81" s="42">
        <f t="shared" si="52"/>
        <v>0</v>
      </c>
      <c r="CA81" s="37"/>
      <c r="CB81" s="38"/>
      <c r="CC81" s="38"/>
      <c r="CD81" s="38"/>
      <c r="CE81" s="38"/>
      <c r="CF81" s="38"/>
      <c r="CG81" s="38"/>
      <c r="CH81" s="39"/>
      <c r="CI81" s="39"/>
      <c r="CJ81" s="39"/>
      <c r="CK81" s="39"/>
      <c r="CL81" s="40"/>
      <c r="CM81" s="37">
        <f t="shared" si="53"/>
        <v>0</v>
      </c>
      <c r="CN81" s="41">
        <f t="shared" si="54"/>
        <v>0</v>
      </c>
      <c r="CO81" s="39">
        <f t="shared" si="55"/>
        <v>0</v>
      </c>
      <c r="CP81" s="42">
        <f t="shared" si="56"/>
        <v>0</v>
      </c>
      <c r="CQ81" s="37"/>
      <c r="CR81" s="38"/>
      <c r="CS81" s="38"/>
      <c r="CT81" s="38"/>
      <c r="CU81" s="38"/>
      <c r="CV81" s="38"/>
      <c r="CW81" s="38"/>
      <c r="CX81" s="39"/>
      <c r="CY81" s="39"/>
      <c r="CZ81" s="39"/>
      <c r="DA81" s="39"/>
      <c r="DB81" s="40"/>
      <c r="DC81" s="37">
        <f t="shared" si="57"/>
        <v>0</v>
      </c>
      <c r="DD81" s="41">
        <f t="shared" si="58"/>
        <v>0</v>
      </c>
      <c r="DE81" s="39">
        <f t="shared" si="59"/>
        <v>0</v>
      </c>
      <c r="DF81" s="42">
        <f t="shared" si="60"/>
        <v>0</v>
      </c>
      <c r="DG81" s="37"/>
      <c r="DH81" s="38"/>
      <c r="DI81" s="38"/>
      <c r="DJ81" s="38"/>
      <c r="DK81" s="38"/>
      <c r="DL81" s="38"/>
      <c r="DM81" s="38"/>
      <c r="DN81" s="39"/>
      <c r="DO81" s="39"/>
      <c r="DP81" s="39"/>
      <c r="DQ81" s="39"/>
      <c r="DR81" s="40"/>
      <c r="DS81" s="37">
        <f t="shared" si="61"/>
        <v>0</v>
      </c>
      <c r="DT81" s="41">
        <f t="shared" si="62"/>
        <v>0</v>
      </c>
      <c r="DU81" s="39">
        <f t="shared" si="63"/>
        <v>0</v>
      </c>
      <c r="DV81" s="42">
        <f t="shared" si="64"/>
        <v>0</v>
      </c>
      <c r="DW81" s="37"/>
      <c r="DX81" s="38"/>
      <c r="DY81" s="38"/>
      <c r="DZ81" s="38"/>
      <c r="EA81" s="38"/>
      <c r="EB81" s="38"/>
      <c r="EC81" s="38"/>
      <c r="ED81" s="39"/>
      <c r="EE81" s="39"/>
      <c r="EF81" s="39"/>
      <c r="EG81" s="39"/>
      <c r="EH81" s="40"/>
      <c r="EI81" s="37">
        <f t="shared" si="65"/>
        <v>0</v>
      </c>
      <c r="EJ81" s="41">
        <f t="shared" si="66"/>
        <v>0</v>
      </c>
      <c r="EK81" s="39">
        <f t="shared" si="67"/>
        <v>0</v>
      </c>
      <c r="EL81" s="42">
        <f t="shared" si="68"/>
        <v>0</v>
      </c>
    </row>
    <row r="82" spans="1:142" ht="12.75" hidden="1" customHeight="1" x14ac:dyDescent="0.2">
      <c r="A82" s="147"/>
      <c r="B82" s="50"/>
      <c r="C82" s="50"/>
      <c r="D82" s="148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</row>
    <row r="83" spans="1:142" ht="12.75" hidden="1" customHeight="1" x14ac:dyDescent="0.2">
      <c r="A83" s="147"/>
      <c r="B83" s="50"/>
      <c r="C83" s="50"/>
      <c r="D83" s="148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</row>
    <row r="84" spans="1:142" ht="12.75" hidden="1" customHeight="1" x14ac:dyDescent="0.2">
      <c r="A84" s="147"/>
      <c r="B84" s="50"/>
      <c r="C84" s="50"/>
      <c r="D84" s="148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</row>
    <row r="85" spans="1:142" ht="12.75" hidden="1" customHeight="1" x14ac:dyDescent="0.2">
      <c r="A85" s="147"/>
      <c r="B85" s="50"/>
      <c r="C85" s="50"/>
      <c r="D85" s="148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</row>
    <row r="86" spans="1:142" ht="12.75" hidden="1" customHeight="1" x14ac:dyDescent="0.2">
      <c r="A86" s="147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</row>
    <row r="87" spans="1:142" ht="12.75" hidden="1" customHeight="1" x14ac:dyDescent="0.2">
      <c r="A87" s="147"/>
      <c r="B87" s="50"/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</row>
    <row r="88" spans="1:142" ht="12.75" customHeight="1" thickTop="1" x14ac:dyDescent="0.2">
      <c r="A88" s="149"/>
      <c r="B88" s="50"/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1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1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1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1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1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1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1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150"/>
    </row>
    <row r="89" spans="1:142" ht="12.75" customHeight="1" x14ac:dyDescent="0.2">
      <c r="A89" s="147"/>
      <c r="B89" s="151" t="s">
        <v>125</v>
      </c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</row>
    <row r="90" spans="1:142" ht="12.75" customHeight="1" x14ac:dyDescent="0.2">
      <c r="A90" s="147"/>
      <c r="B90" s="151" t="s">
        <v>126</v>
      </c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</row>
    <row r="91" spans="1:142" ht="12.75" customHeight="1" x14ac:dyDescent="0.2">
      <c r="A91" s="147"/>
      <c r="B91" s="151" t="s">
        <v>127</v>
      </c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</row>
    <row r="92" spans="1:142" ht="12.75" customHeight="1" x14ac:dyDescent="0.2">
      <c r="A92" s="147"/>
      <c r="B92" s="151" t="s">
        <v>128</v>
      </c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</row>
    <row r="93" spans="1:142" ht="12.75" customHeight="1" x14ac:dyDescent="0.2">
      <c r="A93" s="147"/>
      <c r="B93" s="151" t="s">
        <v>129</v>
      </c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</row>
    <row r="94" spans="1:142" ht="12.75" customHeight="1" x14ac:dyDescent="0.2">
      <c r="A94" s="147"/>
      <c r="B94" s="166" t="s">
        <v>171</v>
      </c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</row>
    <row r="95" spans="1:142" ht="12.75" customHeight="1" x14ac:dyDescent="0.2">
      <c r="A95" s="147"/>
      <c r="B95" s="176" t="s">
        <v>172</v>
      </c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</row>
    <row r="96" spans="1:142" ht="12.75" customHeight="1" x14ac:dyDescent="0.2">
      <c r="A96" s="147"/>
      <c r="B96" s="50"/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</row>
    <row r="97" spans="1:142" ht="12.75" customHeight="1" x14ac:dyDescent="0.2">
      <c r="A97" s="147"/>
      <c r="B97" s="50"/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</row>
    <row r="98" spans="1:142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  <c r="DT98" s="50"/>
      <c r="DU98" s="50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</row>
    <row r="99" spans="1:142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  <c r="DT99" s="50"/>
      <c r="DU99" s="50"/>
      <c r="DV99" s="50"/>
      <c r="DW99" s="50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  <c r="EI99" s="50"/>
      <c r="EJ99" s="50"/>
      <c r="EK99" s="50"/>
      <c r="EL99" s="50"/>
    </row>
    <row r="100" spans="1:142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</row>
    <row r="101" spans="1:142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</row>
    <row r="102" spans="1:142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</row>
    <row r="103" spans="1:142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</row>
    <row r="104" spans="1:142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</row>
    <row r="105" spans="1:142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</row>
    <row r="106" spans="1:142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</row>
    <row r="107" spans="1:142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</row>
    <row r="108" spans="1:142" ht="12.75" customHeight="1" x14ac:dyDescent="0.2">
      <c r="A108" s="147"/>
      <c r="B108" s="50"/>
      <c r="C108" s="50"/>
      <c r="D108" s="148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  <c r="DH108" s="50"/>
      <c r="DI108" s="50"/>
      <c r="DJ108" s="50"/>
      <c r="DK108" s="50"/>
      <c r="DL108" s="50"/>
      <c r="DM108" s="50"/>
      <c r="DN108" s="50"/>
      <c r="DO108" s="50"/>
      <c r="DP108" s="50"/>
      <c r="DQ108" s="50"/>
      <c r="DR108" s="50"/>
      <c r="DS108" s="50"/>
      <c r="DT108" s="50"/>
      <c r="DU108" s="50"/>
      <c r="DV108" s="50"/>
      <c r="DW108" s="50"/>
      <c r="DX108" s="50"/>
      <c r="DY108" s="50"/>
      <c r="DZ108" s="50"/>
      <c r="EA108" s="50"/>
      <c r="EB108" s="50"/>
      <c r="EC108" s="50"/>
      <c r="ED108" s="50"/>
      <c r="EE108" s="50"/>
      <c r="EF108" s="50"/>
      <c r="EG108" s="50"/>
      <c r="EH108" s="50"/>
      <c r="EI108" s="50"/>
      <c r="EJ108" s="50"/>
      <c r="EK108" s="50"/>
      <c r="EL108" s="50"/>
    </row>
    <row r="109" spans="1:142" ht="12.75" customHeight="1" x14ac:dyDescent="0.2">
      <c r="A109" s="147"/>
      <c r="B109" s="50"/>
      <c r="C109" s="50"/>
      <c r="D109" s="148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50"/>
      <c r="DS109" s="50"/>
      <c r="DT109" s="50"/>
      <c r="DU109" s="50"/>
      <c r="DV109" s="50"/>
      <c r="DW109" s="50"/>
      <c r="DX109" s="50"/>
      <c r="DY109" s="50"/>
      <c r="DZ109" s="50"/>
      <c r="EA109" s="50"/>
      <c r="EB109" s="50"/>
      <c r="EC109" s="50"/>
      <c r="ED109" s="50"/>
      <c r="EE109" s="50"/>
      <c r="EF109" s="50"/>
      <c r="EG109" s="50"/>
      <c r="EH109" s="50"/>
      <c r="EI109" s="50"/>
      <c r="EJ109" s="50"/>
      <c r="EK109" s="50"/>
      <c r="EL109" s="50"/>
    </row>
    <row r="110" spans="1:142" ht="12.75" customHeight="1" x14ac:dyDescent="0.2">
      <c r="A110" s="147"/>
      <c r="B110" s="50"/>
      <c r="C110" s="50"/>
      <c r="D110" s="148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50"/>
      <c r="DJ110" s="50"/>
      <c r="DK110" s="50"/>
      <c r="DL110" s="50"/>
      <c r="DM110" s="50"/>
      <c r="DN110" s="50"/>
      <c r="DO110" s="50"/>
      <c r="DP110" s="50"/>
      <c r="DQ110" s="50"/>
      <c r="DR110" s="50"/>
      <c r="DS110" s="50"/>
      <c r="DT110" s="50"/>
      <c r="DU110" s="50"/>
      <c r="DV110" s="50"/>
      <c r="DW110" s="50"/>
      <c r="DX110" s="50"/>
      <c r="DY110" s="50"/>
      <c r="DZ110" s="50"/>
      <c r="EA110" s="50"/>
      <c r="EB110" s="50"/>
      <c r="EC110" s="50"/>
      <c r="ED110" s="50"/>
      <c r="EE110" s="50"/>
      <c r="EF110" s="50"/>
      <c r="EG110" s="50"/>
      <c r="EH110" s="50"/>
      <c r="EI110" s="50"/>
      <c r="EJ110" s="50"/>
      <c r="EK110" s="50"/>
      <c r="EL110" s="50"/>
    </row>
    <row r="111" spans="1:142" ht="12.75" customHeight="1" x14ac:dyDescent="0.2">
      <c r="A111" s="147"/>
      <c r="B111" s="50"/>
      <c r="C111" s="50"/>
      <c r="D111" s="148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</row>
  </sheetData>
  <mergeCells count="11">
    <mergeCell ref="BK1:BZ1"/>
    <mergeCell ref="CA1:CP1"/>
    <mergeCell ref="CQ1:DF1"/>
    <mergeCell ref="DG1:DV1"/>
    <mergeCell ref="DW1:EL1"/>
    <mergeCell ref="AU1:BJ1"/>
    <mergeCell ref="A1:F1"/>
    <mergeCell ref="I1:J1"/>
    <mergeCell ref="K1:N1"/>
    <mergeCell ref="O1:AD1"/>
    <mergeCell ref="AE1:AT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L109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5" sqref="A25:A41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9.5703125" customWidth="1"/>
    <col min="14" max="14" width="9.85546875" customWidth="1"/>
    <col min="15" max="15" width="6.42578125" customWidth="1"/>
    <col min="16" max="16" width="0.140625" customWidth="1"/>
    <col min="17" max="21" width="5.5703125" hidden="1" customWidth="1"/>
    <col min="22" max="22" width="3.85546875" customWidth="1"/>
    <col min="23" max="23" width="2.28515625" customWidth="1"/>
    <col min="24" max="24" width="2.85546875" customWidth="1"/>
    <col min="25" max="25" width="2.28515625" customWidth="1"/>
    <col min="26" max="26" width="3.5703125" customWidth="1"/>
    <col min="27" max="27" width="9" customWidth="1"/>
    <col min="28" max="28" width="4.5703125" customWidth="1"/>
    <col min="29" max="29" width="4.28515625" customWidth="1"/>
    <col min="30" max="30" width="7" customWidth="1"/>
    <col min="31" max="31" width="6.42578125" customWidth="1"/>
    <col min="32" max="32" width="0.140625" customWidth="1"/>
    <col min="33" max="37" width="5.5703125" hidden="1" customWidth="1"/>
    <col min="38" max="38" width="3.85546875" customWidth="1"/>
    <col min="39" max="39" width="2.28515625" customWidth="1"/>
    <col min="40" max="40" width="2.85546875" customWidth="1"/>
    <col min="41" max="41" width="2.28515625" customWidth="1"/>
    <col min="42" max="42" width="3.5703125" customWidth="1"/>
    <col min="43" max="43" width="9" customWidth="1"/>
    <col min="44" max="44" width="4.5703125" customWidth="1"/>
    <col min="45" max="45" width="4.28515625" customWidth="1"/>
    <col min="46" max="46" width="7" customWidth="1"/>
    <col min="47" max="47" width="6.42578125" customWidth="1"/>
    <col min="48" max="48" width="5.5703125" customWidth="1"/>
    <col min="49" max="49" width="0.140625" customWidth="1"/>
    <col min="50" max="53" width="5.5703125" hidden="1" customWidth="1"/>
    <col min="54" max="54" width="3.85546875" customWidth="1"/>
    <col min="55" max="55" width="2.28515625" customWidth="1"/>
    <col min="56" max="56" width="2.85546875" customWidth="1"/>
    <col min="57" max="57" width="2.28515625" customWidth="1"/>
    <col min="58" max="58" width="3.5703125" customWidth="1"/>
    <col min="59" max="59" width="9" customWidth="1"/>
    <col min="60" max="60" width="4.5703125" customWidth="1"/>
    <col min="61" max="61" width="4.28515625" customWidth="1"/>
    <col min="62" max="62" width="7" customWidth="1"/>
    <col min="63" max="63" width="6.42578125" customWidth="1"/>
    <col min="64" max="64" width="0.140625" customWidth="1"/>
    <col min="65" max="69" width="5.5703125" hidden="1" customWidth="1"/>
    <col min="70" max="70" width="3.85546875" customWidth="1"/>
    <col min="71" max="71" width="2.28515625" customWidth="1"/>
    <col min="72" max="72" width="2.85546875" customWidth="1"/>
    <col min="73" max="73" width="2.28515625" customWidth="1"/>
    <col min="74" max="74" width="3.5703125" customWidth="1"/>
    <col min="75" max="75" width="9" customWidth="1"/>
    <col min="76" max="76" width="4.5703125" customWidth="1"/>
    <col min="77" max="77" width="4.28515625" customWidth="1"/>
    <col min="78" max="78" width="7" customWidth="1"/>
    <col min="79" max="79" width="6.42578125" customWidth="1"/>
    <col min="80" max="80" width="0.140625" customWidth="1"/>
    <col min="81" max="85" width="5.5703125" hidden="1" customWidth="1"/>
    <col min="86" max="86" width="3.85546875" customWidth="1"/>
    <col min="87" max="87" width="2.28515625" customWidth="1"/>
    <col min="88" max="88" width="2.85546875" customWidth="1"/>
    <col min="89" max="89" width="2.28515625" customWidth="1"/>
    <col min="90" max="90" width="3.5703125" customWidth="1"/>
    <col min="91" max="91" width="9" customWidth="1"/>
    <col min="92" max="92" width="4.5703125" customWidth="1"/>
    <col min="93" max="93" width="4.28515625" customWidth="1"/>
    <col min="94" max="94" width="7" customWidth="1"/>
    <col min="95" max="95" width="6.42578125" customWidth="1"/>
    <col min="96" max="96" width="0.140625" customWidth="1"/>
    <col min="97" max="101" width="5.5703125" hidden="1" customWidth="1"/>
    <col min="102" max="102" width="3.85546875" customWidth="1"/>
    <col min="103" max="103" width="2.28515625" customWidth="1"/>
    <col min="104" max="104" width="2.85546875" customWidth="1"/>
    <col min="105" max="105" width="2.28515625" customWidth="1"/>
    <col min="106" max="106" width="3.5703125" customWidth="1"/>
    <col min="107" max="107" width="9" customWidth="1"/>
    <col min="108" max="108" width="4.5703125" customWidth="1"/>
    <col min="109" max="109" width="4.28515625" customWidth="1"/>
    <col min="110" max="110" width="7" customWidth="1"/>
    <col min="111" max="111" width="6.42578125" customWidth="1"/>
    <col min="112" max="112" width="0.28515625" customWidth="1"/>
    <col min="113" max="117" width="5.5703125" hidden="1" customWidth="1"/>
    <col min="118" max="118" width="3.85546875" customWidth="1"/>
    <col min="119" max="119" width="2.28515625" customWidth="1"/>
    <col min="120" max="120" width="2.85546875" customWidth="1"/>
    <col min="121" max="121" width="2.28515625" customWidth="1"/>
    <col min="122" max="122" width="3.5703125" customWidth="1"/>
    <col min="123" max="123" width="9" customWidth="1"/>
    <col min="124" max="124" width="4.5703125" customWidth="1"/>
    <col min="125" max="125" width="4.28515625" customWidth="1"/>
    <col min="126" max="126" width="7" customWidth="1"/>
    <col min="127" max="127" width="6.42578125" customWidth="1"/>
    <col min="128" max="128" width="0.28515625" customWidth="1"/>
    <col min="129" max="133" width="5.5703125" hidden="1" customWidth="1"/>
    <col min="134" max="134" width="3.85546875" customWidth="1"/>
    <col min="135" max="135" width="2.28515625" customWidth="1"/>
    <col min="136" max="136" width="2.85546875" customWidth="1"/>
    <col min="137" max="137" width="2.28515625" customWidth="1"/>
    <col min="138" max="138" width="3.5703125" customWidth="1"/>
    <col min="139" max="139" width="9" customWidth="1"/>
    <col min="140" max="140" width="4.5703125" customWidth="1"/>
    <col min="141" max="141" width="4.28515625" customWidth="1"/>
    <col min="142" max="142" width="7" customWidth="1"/>
  </cols>
  <sheetData>
    <row r="1" spans="1:142" ht="54" customHeight="1" thickTop="1" x14ac:dyDescent="0.25">
      <c r="A1" s="210" t="s">
        <v>163</v>
      </c>
      <c r="B1" s="208"/>
      <c r="C1" s="208"/>
      <c r="D1" s="208"/>
      <c r="E1" s="208"/>
      <c r="F1" s="209"/>
      <c r="G1" s="1" t="s">
        <v>1</v>
      </c>
      <c r="H1" s="2" t="s">
        <v>2</v>
      </c>
      <c r="I1" s="211" t="s">
        <v>3</v>
      </c>
      <c r="J1" s="209"/>
      <c r="K1" s="207" t="s">
        <v>4</v>
      </c>
      <c r="L1" s="208"/>
      <c r="M1" s="208"/>
      <c r="N1" s="209"/>
      <c r="O1" s="207" t="s">
        <v>164</v>
      </c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9"/>
      <c r="AE1" s="207" t="s">
        <v>167</v>
      </c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9"/>
      <c r="AU1" s="207" t="s">
        <v>168</v>
      </c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9"/>
      <c r="BK1" s="207" t="s">
        <v>169</v>
      </c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9"/>
      <c r="CA1" s="207" t="s">
        <v>170</v>
      </c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9"/>
      <c r="CQ1" s="207" t="s">
        <v>175</v>
      </c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9"/>
      <c r="DG1" s="207" t="s">
        <v>176</v>
      </c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9"/>
      <c r="DW1" s="207" t="s">
        <v>177</v>
      </c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9"/>
    </row>
    <row r="2" spans="1:142" ht="59.25" customHeight="1" thickBot="1" x14ac:dyDescent="0.25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 t="s">
        <v>166</v>
      </c>
      <c r="M2" s="5" t="s">
        <v>173</v>
      </c>
      <c r="N2" s="7" t="s">
        <v>174</v>
      </c>
      <c r="O2" s="4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/>
      <c r="V2" s="5" t="s">
        <v>45</v>
      </c>
      <c r="W2" s="5" t="s">
        <v>46</v>
      </c>
      <c r="X2" s="5" t="s">
        <v>47</v>
      </c>
      <c r="Y2" s="5" t="s">
        <v>48</v>
      </c>
      <c r="Z2" s="12" t="s">
        <v>49</v>
      </c>
      <c r="AA2" s="5" t="s">
        <v>165</v>
      </c>
      <c r="AB2" s="5" t="s">
        <v>45</v>
      </c>
      <c r="AC2" s="5" t="s">
        <v>52</v>
      </c>
      <c r="AD2" s="7" t="s">
        <v>53</v>
      </c>
      <c r="AE2" s="4" t="s">
        <v>38</v>
      </c>
      <c r="AF2" s="5" t="s">
        <v>39</v>
      </c>
      <c r="AG2" s="5" t="s">
        <v>40</v>
      </c>
      <c r="AH2" s="5" t="s">
        <v>41</v>
      </c>
      <c r="AI2" s="5" t="s">
        <v>42</v>
      </c>
      <c r="AJ2" s="5" t="s">
        <v>43</v>
      </c>
      <c r="AK2" s="5" t="s">
        <v>44</v>
      </c>
      <c r="AL2" s="5" t="s">
        <v>45</v>
      </c>
      <c r="AM2" s="5" t="s">
        <v>46</v>
      </c>
      <c r="AN2" s="5" t="s">
        <v>47</v>
      </c>
      <c r="AO2" s="5" t="s">
        <v>48</v>
      </c>
      <c r="AP2" s="12" t="s">
        <v>49</v>
      </c>
      <c r="AQ2" s="5" t="s">
        <v>165</v>
      </c>
      <c r="AR2" s="5" t="s">
        <v>45</v>
      </c>
      <c r="AS2" s="5" t="s">
        <v>52</v>
      </c>
      <c r="AT2" s="7" t="s">
        <v>53</v>
      </c>
      <c r="AU2" s="4" t="s">
        <v>38</v>
      </c>
      <c r="AV2" s="5" t="s">
        <v>39</v>
      </c>
      <c r="AW2" s="5" t="s">
        <v>40</v>
      </c>
      <c r="AX2" s="5" t="s">
        <v>41</v>
      </c>
      <c r="AY2" s="5" t="s">
        <v>42</v>
      </c>
      <c r="AZ2" s="5" t="s">
        <v>43</v>
      </c>
      <c r="BA2" s="5" t="s">
        <v>44</v>
      </c>
      <c r="BB2" s="5" t="s">
        <v>45</v>
      </c>
      <c r="BC2" s="5" t="s">
        <v>46</v>
      </c>
      <c r="BD2" s="5" t="s">
        <v>47</v>
      </c>
      <c r="BE2" s="5" t="s">
        <v>48</v>
      </c>
      <c r="BF2" s="12" t="s">
        <v>49</v>
      </c>
      <c r="BG2" s="5" t="s">
        <v>165</v>
      </c>
      <c r="BH2" s="5" t="s">
        <v>45</v>
      </c>
      <c r="BI2" s="5" t="s">
        <v>52</v>
      </c>
      <c r="BJ2" s="7" t="s">
        <v>53</v>
      </c>
      <c r="BK2" s="4" t="s">
        <v>38</v>
      </c>
      <c r="BL2" s="5" t="s">
        <v>39</v>
      </c>
      <c r="BM2" s="5" t="s">
        <v>40</v>
      </c>
      <c r="BN2" s="5" t="s">
        <v>41</v>
      </c>
      <c r="BO2" s="5" t="s">
        <v>42</v>
      </c>
      <c r="BP2" s="5" t="s">
        <v>43</v>
      </c>
      <c r="BQ2" s="5" t="s">
        <v>44</v>
      </c>
      <c r="BR2" s="5" t="s">
        <v>45</v>
      </c>
      <c r="BS2" s="5" t="s">
        <v>46</v>
      </c>
      <c r="BT2" s="5" t="s">
        <v>47</v>
      </c>
      <c r="BU2" s="5" t="s">
        <v>48</v>
      </c>
      <c r="BV2" s="12" t="s">
        <v>49</v>
      </c>
      <c r="BW2" s="5" t="s">
        <v>165</v>
      </c>
      <c r="BX2" s="5" t="s">
        <v>45</v>
      </c>
      <c r="BY2" s="5" t="s">
        <v>52</v>
      </c>
      <c r="BZ2" s="7" t="s">
        <v>53</v>
      </c>
      <c r="CA2" s="4" t="s">
        <v>38</v>
      </c>
      <c r="CB2" s="5" t="s">
        <v>39</v>
      </c>
      <c r="CC2" s="5" t="s">
        <v>40</v>
      </c>
      <c r="CD2" s="5" t="s">
        <v>41</v>
      </c>
      <c r="CE2" s="5" t="s">
        <v>42</v>
      </c>
      <c r="CF2" s="5" t="s">
        <v>43</v>
      </c>
      <c r="CG2" s="5" t="s">
        <v>44</v>
      </c>
      <c r="CH2" s="5" t="s">
        <v>45</v>
      </c>
      <c r="CI2" s="5" t="s">
        <v>46</v>
      </c>
      <c r="CJ2" s="5" t="s">
        <v>47</v>
      </c>
      <c r="CK2" s="5" t="s">
        <v>48</v>
      </c>
      <c r="CL2" s="12" t="s">
        <v>49</v>
      </c>
      <c r="CM2" s="5" t="s">
        <v>165</v>
      </c>
      <c r="CN2" s="5" t="s">
        <v>45</v>
      </c>
      <c r="CO2" s="5" t="s">
        <v>52</v>
      </c>
      <c r="CP2" s="7" t="s">
        <v>53</v>
      </c>
      <c r="CQ2" s="4" t="s">
        <v>38</v>
      </c>
      <c r="CR2" s="5" t="s">
        <v>39</v>
      </c>
      <c r="CS2" s="5" t="s">
        <v>40</v>
      </c>
      <c r="CT2" s="5" t="s">
        <v>41</v>
      </c>
      <c r="CU2" s="5" t="s">
        <v>42</v>
      </c>
      <c r="CV2" s="5" t="s">
        <v>43</v>
      </c>
      <c r="CW2" s="5" t="s">
        <v>44</v>
      </c>
      <c r="CX2" s="5" t="s">
        <v>45</v>
      </c>
      <c r="CY2" s="5" t="s">
        <v>46</v>
      </c>
      <c r="CZ2" s="5" t="s">
        <v>47</v>
      </c>
      <c r="DA2" s="5" t="s">
        <v>48</v>
      </c>
      <c r="DB2" s="12" t="s">
        <v>49</v>
      </c>
      <c r="DC2" s="5" t="s">
        <v>165</v>
      </c>
      <c r="DD2" s="5" t="s">
        <v>45</v>
      </c>
      <c r="DE2" s="5" t="s">
        <v>52</v>
      </c>
      <c r="DF2" s="7" t="s">
        <v>53</v>
      </c>
      <c r="DG2" s="4" t="s">
        <v>38</v>
      </c>
      <c r="DH2" s="5" t="s">
        <v>39</v>
      </c>
      <c r="DI2" s="5" t="s">
        <v>40</v>
      </c>
      <c r="DJ2" s="5" t="s">
        <v>41</v>
      </c>
      <c r="DK2" s="5" t="s">
        <v>42</v>
      </c>
      <c r="DL2" s="5" t="s">
        <v>43</v>
      </c>
      <c r="DM2" s="5" t="s">
        <v>44</v>
      </c>
      <c r="DN2" s="5" t="s">
        <v>45</v>
      </c>
      <c r="DO2" s="5" t="s">
        <v>46</v>
      </c>
      <c r="DP2" s="5" t="s">
        <v>47</v>
      </c>
      <c r="DQ2" s="5" t="s">
        <v>48</v>
      </c>
      <c r="DR2" s="12" t="s">
        <v>49</v>
      </c>
      <c r="DS2" s="5" t="s">
        <v>165</v>
      </c>
      <c r="DT2" s="5" t="s">
        <v>45</v>
      </c>
      <c r="DU2" s="5" t="s">
        <v>52</v>
      </c>
      <c r="DV2" s="7" t="s">
        <v>53</v>
      </c>
      <c r="DW2" s="4" t="s">
        <v>38</v>
      </c>
      <c r="DX2" s="5" t="s">
        <v>39</v>
      </c>
      <c r="DY2" s="5" t="s">
        <v>40</v>
      </c>
      <c r="DZ2" s="5" t="s">
        <v>41</v>
      </c>
      <c r="EA2" s="5" t="s">
        <v>42</v>
      </c>
      <c r="EB2" s="5" t="s">
        <v>43</v>
      </c>
      <c r="EC2" s="5" t="s">
        <v>44</v>
      </c>
      <c r="ED2" s="5" t="s">
        <v>45</v>
      </c>
      <c r="EE2" s="5" t="s">
        <v>46</v>
      </c>
      <c r="EF2" s="5" t="s">
        <v>47</v>
      </c>
      <c r="EG2" s="5" t="s">
        <v>48</v>
      </c>
      <c r="EH2" s="12" t="s">
        <v>49</v>
      </c>
      <c r="EI2" s="5" t="s">
        <v>165</v>
      </c>
      <c r="EJ2" s="5" t="s">
        <v>45</v>
      </c>
      <c r="EK2" s="5" t="s">
        <v>52</v>
      </c>
      <c r="EL2" s="7" t="s">
        <v>53</v>
      </c>
    </row>
    <row r="3" spans="1:142" ht="12.75" customHeight="1" x14ac:dyDescent="0.2">
      <c r="A3" s="167">
        <v>1</v>
      </c>
      <c r="B3" s="200" t="s">
        <v>217</v>
      </c>
      <c r="C3" s="168"/>
      <c r="D3" s="169"/>
      <c r="E3" s="201" t="s">
        <v>57</v>
      </c>
      <c r="F3" s="202" t="s">
        <v>58</v>
      </c>
      <c r="G3" s="28"/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/>
      <c r="J3" s="31"/>
      <c r="K3" s="177">
        <f>SUM(L3:N3)</f>
        <v>140.46</v>
      </c>
      <c r="L3" s="178">
        <f>AA3+AQ3+BG3+BW3+CM3+DC3+DS3+EI3</f>
        <v>127.46000000000001</v>
      </c>
      <c r="M3" s="178">
        <f>AB3+AR3+BH3+BX3+CN3+DD3+DT3+EJ3</f>
        <v>13</v>
      </c>
      <c r="N3" s="178">
        <f>AC3+AS3+BI3+BY3+CO3+DE3+DU3+EK3</f>
        <v>0</v>
      </c>
      <c r="O3" s="158">
        <v>34.119999999999997</v>
      </c>
      <c r="P3" s="159"/>
      <c r="Q3" s="159"/>
      <c r="R3" s="159"/>
      <c r="S3" s="159"/>
      <c r="T3" s="159"/>
      <c r="U3" s="159"/>
      <c r="V3" s="160">
        <v>8</v>
      </c>
      <c r="W3" s="160">
        <v>0</v>
      </c>
      <c r="X3" s="160">
        <v>0</v>
      </c>
      <c r="Y3" s="160">
        <v>0</v>
      </c>
      <c r="Z3" s="161">
        <v>0</v>
      </c>
      <c r="AA3" s="179">
        <f>SUM(O3:U3)</f>
        <v>34.119999999999997</v>
      </c>
      <c r="AB3" s="180">
        <f>V3</f>
        <v>8</v>
      </c>
      <c r="AC3" s="181">
        <f>W3+X3+Y3</f>
        <v>0</v>
      </c>
      <c r="AD3" s="182">
        <f>SUM(AA3:AC3)</f>
        <v>42.12</v>
      </c>
      <c r="AE3" s="158">
        <v>5</v>
      </c>
      <c r="AF3" s="159"/>
      <c r="AG3" s="159"/>
      <c r="AH3" s="159"/>
      <c r="AI3" s="159"/>
      <c r="AJ3" s="159"/>
      <c r="AK3" s="159"/>
      <c r="AL3" s="160">
        <v>0</v>
      </c>
      <c r="AM3" s="160">
        <v>0</v>
      </c>
      <c r="AN3" s="160">
        <v>0</v>
      </c>
      <c r="AO3" s="160">
        <v>0</v>
      </c>
      <c r="AP3" s="161">
        <v>0</v>
      </c>
      <c r="AQ3" s="179">
        <f>SUM(AE3:AK3)</f>
        <v>5</v>
      </c>
      <c r="AR3" s="180">
        <f>AL3</f>
        <v>0</v>
      </c>
      <c r="AS3" s="181">
        <f>AM3+AN3+AO3</f>
        <v>0</v>
      </c>
      <c r="AT3" s="182">
        <f>SUM(AQ3:AS3)</f>
        <v>5</v>
      </c>
      <c r="AU3" s="158">
        <v>17.670000000000002</v>
      </c>
      <c r="AV3" s="159">
        <v>16.899999999999999</v>
      </c>
      <c r="AW3" s="159"/>
      <c r="AX3" s="159"/>
      <c r="AY3" s="159"/>
      <c r="AZ3" s="159"/>
      <c r="BA3" s="159"/>
      <c r="BB3" s="160">
        <v>2</v>
      </c>
      <c r="BC3" s="160">
        <v>0</v>
      </c>
      <c r="BD3" s="160">
        <v>0</v>
      </c>
      <c r="BE3" s="160">
        <v>0</v>
      </c>
      <c r="BF3" s="161">
        <v>0</v>
      </c>
      <c r="BG3" s="179">
        <f>SUM(AU3:BA3)</f>
        <v>34.57</v>
      </c>
      <c r="BH3" s="180">
        <f>BB3</f>
        <v>2</v>
      </c>
      <c r="BI3" s="181">
        <f>BC3+BD3+BE3</f>
        <v>0</v>
      </c>
      <c r="BJ3" s="182">
        <f>SUM(BG3:BI3)</f>
        <v>36.57</v>
      </c>
      <c r="BK3" s="158">
        <v>7.58</v>
      </c>
      <c r="BL3" s="159"/>
      <c r="BM3" s="159"/>
      <c r="BN3" s="159"/>
      <c r="BO3" s="159"/>
      <c r="BP3" s="159"/>
      <c r="BQ3" s="159"/>
      <c r="BR3" s="160">
        <v>0</v>
      </c>
      <c r="BS3" s="160">
        <v>0</v>
      </c>
      <c r="BT3" s="160">
        <v>0</v>
      </c>
      <c r="BU3" s="160">
        <v>0</v>
      </c>
      <c r="BV3" s="161">
        <v>0</v>
      </c>
      <c r="BW3" s="179">
        <f>SUM(BK3:BQ3)</f>
        <v>7.58</v>
      </c>
      <c r="BX3" s="180">
        <f>BR3</f>
        <v>0</v>
      </c>
      <c r="BY3" s="181">
        <f>BS3+BT3+BU3</f>
        <v>0</v>
      </c>
      <c r="BZ3" s="182">
        <f>SUM(BW3:BY3)</f>
        <v>7.58</v>
      </c>
      <c r="CA3" s="158">
        <v>14.37</v>
      </c>
      <c r="CB3" s="159"/>
      <c r="CC3" s="159"/>
      <c r="CD3" s="159"/>
      <c r="CE3" s="159"/>
      <c r="CF3" s="159"/>
      <c r="CG3" s="159"/>
      <c r="CH3" s="160">
        <v>2</v>
      </c>
      <c r="CI3" s="160">
        <v>0</v>
      </c>
      <c r="CJ3" s="160">
        <v>0</v>
      </c>
      <c r="CK3" s="160">
        <v>0</v>
      </c>
      <c r="CL3" s="161">
        <v>0</v>
      </c>
      <c r="CM3" s="179">
        <f>SUM(CA3:CG3)</f>
        <v>14.37</v>
      </c>
      <c r="CN3" s="180">
        <f>CH3</f>
        <v>2</v>
      </c>
      <c r="CO3" s="181">
        <f>CI3+CJ3+CK3</f>
        <v>0</v>
      </c>
      <c r="CP3" s="182">
        <f>SUM(CM3:CO3)</f>
        <v>16.369999999999997</v>
      </c>
      <c r="CQ3" s="158">
        <v>6.57</v>
      </c>
      <c r="CR3" s="159"/>
      <c r="CS3" s="159"/>
      <c r="CT3" s="159"/>
      <c r="CU3" s="159"/>
      <c r="CV3" s="159"/>
      <c r="CW3" s="159"/>
      <c r="CX3" s="160">
        <v>0</v>
      </c>
      <c r="CY3" s="160">
        <v>0</v>
      </c>
      <c r="CZ3" s="160">
        <v>0</v>
      </c>
      <c r="DA3" s="160">
        <v>0</v>
      </c>
      <c r="DB3" s="161">
        <v>0</v>
      </c>
      <c r="DC3" s="179">
        <f>SUM(CQ3:CW3)</f>
        <v>6.57</v>
      </c>
      <c r="DD3" s="180">
        <f>CX3</f>
        <v>0</v>
      </c>
      <c r="DE3" s="181">
        <f>CY3+CZ3+DA3</f>
        <v>0</v>
      </c>
      <c r="DF3" s="182">
        <f>SUM(DC3:DE3)</f>
        <v>6.57</v>
      </c>
      <c r="DG3" s="158">
        <v>18.78</v>
      </c>
      <c r="DH3" s="159"/>
      <c r="DI3" s="159"/>
      <c r="DJ3" s="159"/>
      <c r="DK3" s="159"/>
      <c r="DL3" s="159"/>
      <c r="DM3" s="159"/>
      <c r="DN3" s="160">
        <v>1</v>
      </c>
      <c r="DO3" s="160">
        <v>0</v>
      </c>
      <c r="DP3" s="160">
        <v>0</v>
      </c>
      <c r="DQ3" s="160">
        <v>0</v>
      </c>
      <c r="DR3" s="161">
        <v>0</v>
      </c>
      <c r="DS3" s="179">
        <f>SUM(DG3:DM3)</f>
        <v>18.78</v>
      </c>
      <c r="DT3" s="180">
        <f>DN3</f>
        <v>1</v>
      </c>
      <c r="DU3" s="181">
        <f>DO3+DP3+DQ3</f>
        <v>0</v>
      </c>
      <c r="DV3" s="182">
        <f>SUM(DS3:DU3)</f>
        <v>19.78</v>
      </c>
      <c r="DW3" s="158">
        <v>6.47</v>
      </c>
      <c r="DX3" s="159"/>
      <c r="DY3" s="159"/>
      <c r="DZ3" s="159"/>
      <c r="EA3" s="159"/>
      <c r="EB3" s="159"/>
      <c r="EC3" s="159"/>
      <c r="ED3" s="160">
        <v>0</v>
      </c>
      <c r="EE3" s="160">
        <v>0</v>
      </c>
      <c r="EF3" s="160">
        <v>0</v>
      </c>
      <c r="EG3" s="160">
        <v>0</v>
      </c>
      <c r="EH3" s="161">
        <v>0</v>
      </c>
      <c r="EI3" s="179">
        <f>SUM(DW3:EC3)</f>
        <v>6.47</v>
      </c>
      <c r="EJ3" s="180">
        <f>ED3</f>
        <v>0</v>
      </c>
      <c r="EK3" s="181">
        <f>EE3+EF3+EG3</f>
        <v>0</v>
      </c>
      <c r="EL3" s="182">
        <f>SUM(EI3:EK3)</f>
        <v>6.47</v>
      </c>
    </row>
    <row r="4" spans="1:142" ht="12.75" customHeight="1" x14ac:dyDescent="0.2">
      <c r="A4" s="167">
        <v>2</v>
      </c>
      <c r="B4" s="200" t="s">
        <v>215</v>
      </c>
      <c r="C4" s="168"/>
      <c r="D4" s="169"/>
      <c r="E4" s="201" t="s">
        <v>57</v>
      </c>
      <c r="F4" s="202" t="s">
        <v>58</v>
      </c>
      <c r="G4" s="28"/>
      <c r="H4" s="29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0"/>
      <c r="J4" s="31"/>
      <c r="K4" s="177">
        <f>SUM(L4:N4)</f>
        <v>162.67000000000002</v>
      </c>
      <c r="L4" s="178">
        <f>AA4+AQ4+BG4+BW4+CM4+DC4+DS4+EI4</f>
        <v>126.67000000000002</v>
      </c>
      <c r="M4" s="178">
        <f>AB4+AR4+BH4+BX4+CN4+DD4+DT4+EJ4</f>
        <v>33</v>
      </c>
      <c r="N4" s="178">
        <f>AC4+AS4+BI4+BY4+CO4+DE4+DU4+EK4</f>
        <v>3</v>
      </c>
      <c r="O4" s="158">
        <v>22.32</v>
      </c>
      <c r="P4" s="159"/>
      <c r="Q4" s="159"/>
      <c r="R4" s="159"/>
      <c r="S4" s="159"/>
      <c r="T4" s="159"/>
      <c r="U4" s="159"/>
      <c r="V4" s="160">
        <v>9</v>
      </c>
      <c r="W4" s="160">
        <v>0</v>
      </c>
      <c r="X4" s="160">
        <v>0</v>
      </c>
      <c r="Y4" s="160">
        <v>2</v>
      </c>
      <c r="Z4" s="161">
        <v>0</v>
      </c>
      <c r="AA4" s="179">
        <f>SUM(O4:U4)</f>
        <v>22.32</v>
      </c>
      <c r="AB4" s="180">
        <f>V4</f>
        <v>9</v>
      </c>
      <c r="AC4" s="181">
        <f>W4+X4+Y4</f>
        <v>2</v>
      </c>
      <c r="AD4" s="182">
        <f>SUM(AA4:AC4)</f>
        <v>33.32</v>
      </c>
      <c r="AE4" s="158">
        <v>6.07</v>
      </c>
      <c r="AF4" s="159">
        <v>1</v>
      </c>
      <c r="AG4" s="159"/>
      <c r="AH4" s="159"/>
      <c r="AI4" s="159"/>
      <c r="AJ4" s="159"/>
      <c r="AK4" s="159"/>
      <c r="AL4" s="160">
        <v>0</v>
      </c>
      <c r="AM4" s="160">
        <v>0</v>
      </c>
      <c r="AN4" s="160">
        <v>0</v>
      </c>
      <c r="AO4" s="160">
        <v>0</v>
      </c>
      <c r="AP4" s="161">
        <v>0</v>
      </c>
      <c r="AQ4" s="179">
        <f>SUM(AE4:AK4)</f>
        <v>7.07</v>
      </c>
      <c r="AR4" s="180">
        <f>AL4</f>
        <v>0</v>
      </c>
      <c r="AS4" s="181">
        <f>AM4+AN4+AO4</f>
        <v>0</v>
      </c>
      <c r="AT4" s="182">
        <f>SUM(AQ4:AS4)</f>
        <v>7.07</v>
      </c>
      <c r="AU4" s="158">
        <v>13.36</v>
      </c>
      <c r="AV4" s="159">
        <v>14.67</v>
      </c>
      <c r="AW4" s="159"/>
      <c r="AX4" s="159"/>
      <c r="AY4" s="159"/>
      <c r="AZ4" s="159"/>
      <c r="BA4" s="159"/>
      <c r="BB4" s="160">
        <v>12</v>
      </c>
      <c r="BC4" s="160">
        <v>0</v>
      </c>
      <c r="BD4" s="160">
        <v>0</v>
      </c>
      <c r="BE4" s="160">
        <v>0</v>
      </c>
      <c r="BF4" s="161">
        <v>0</v>
      </c>
      <c r="BG4" s="179">
        <f>SUM(AU4:BA4)</f>
        <v>28.03</v>
      </c>
      <c r="BH4" s="180">
        <f>BB4</f>
        <v>12</v>
      </c>
      <c r="BI4" s="181">
        <f>BC4+BD4+BE4</f>
        <v>0</v>
      </c>
      <c r="BJ4" s="182">
        <f>SUM(BG4:BI4)</f>
        <v>40.03</v>
      </c>
      <c r="BK4" s="158">
        <v>16.38</v>
      </c>
      <c r="BL4" s="159"/>
      <c r="BM4" s="159"/>
      <c r="BN4" s="159"/>
      <c r="BO4" s="159"/>
      <c r="BP4" s="159"/>
      <c r="BQ4" s="159"/>
      <c r="BR4" s="160">
        <v>0</v>
      </c>
      <c r="BS4" s="160">
        <v>0</v>
      </c>
      <c r="BT4" s="160">
        <v>0</v>
      </c>
      <c r="BU4" s="160">
        <v>0</v>
      </c>
      <c r="BV4" s="161">
        <v>0</v>
      </c>
      <c r="BW4" s="179">
        <f>SUM(BK4:BQ4)</f>
        <v>16.38</v>
      </c>
      <c r="BX4" s="180">
        <f>BR4</f>
        <v>0</v>
      </c>
      <c r="BY4" s="181">
        <f>BS4+BT4+BU4</f>
        <v>0</v>
      </c>
      <c r="BZ4" s="182">
        <f>SUM(BW4:BY4)</f>
        <v>16.38</v>
      </c>
      <c r="CA4" s="158">
        <v>12.01</v>
      </c>
      <c r="CB4" s="159"/>
      <c r="CC4" s="159"/>
      <c r="CD4" s="159"/>
      <c r="CE4" s="159"/>
      <c r="CF4" s="159"/>
      <c r="CG4" s="159"/>
      <c r="CH4" s="160">
        <v>10</v>
      </c>
      <c r="CI4" s="160">
        <v>0</v>
      </c>
      <c r="CJ4" s="160">
        <v>0</v>
      </c>
      <c r="CK4" s="160">
        <v>0</v>
      </c>
      <c r="CL4" s="161">
        <v>0</v>
      </c>
      <c r="CM4" s="179">
        <f>SUM(CA4:CG4)</f>
        <v>12.01</v>
      </c>
      <c r="CN4" s="180">
        <f>CH4</f>
        <v>10</v>
      </c>
      <c r="CO4" s="181">
        <f>CI4+CJ4+CK4</f>
        <v>0</v>
      </c>
      <c r="CP4" s="182">
        <f>SUM(CM4:CO4)</f>
        <v>22.009999999999998</v>
      </c>
      <c r="CQ4" s="158">
        <v>5.37</v>
      </c>
      <c r="CR4" s="159"/>
      <c r="CS4" s="159"/>
      <c r="CT4" s="159"/>
      <c r="CU4" s="159"/>
      <c r="CV4" s="159"/>
      <c r="CW4" s="159"/>
      <c r="CX4" s="160">
        <v>0</v>
      </c>
      <c r="CY4" s="160">
        <v>0</v>
      </c>
      <c r="CZ4" s="160">
        <v>0</v>
      </c>
      <c r="DA4" s="160">
        <v>0</v>
      </c>
      <c r="DB4" s="161">
        <v>0</v>
      </c>
      <c r="DC4" s="179">
        <f>SUM(CQ4:CW4)</f>
        <v>5.37</v>
      </c>
      <c r="DD4" s="180">
        <f>CX4</f>
        <v>0</v>
      </c>
      <c r="DE4" s="181">
        <f>CY4+CZ4+DA4</f>
        <v>0</v>
      </c>
      <c r="DF4" s="182">
        <f>SUM(DC4:DE4)</f>
        <v>5.37</v>
      </c>
      <c r="DG4" s="158">
        <v>20.12</v>
      </c>
      <c r="DH4" s="159"/>
      <c r="DI4" s="159"/>
      <c r="DJ4" s="159"/>
      <c r="DK4" s="159"/>
      <c r="DL4" s="159"/>
      <c r="DM4" s="159"/>
      <c r="DN4" s="160">
        <v>2</v>
      </c>
      <c r="DO4" s="160">
        <v>0</v>
      </c>
      <c r="DP4" s="160">
        <v>0</v>
      </c>
      <c r="DQ4" s="160">
        <v>1</v>
      </c>
      <c r="DR4" s="161">
        <v>0</v>
      </c>
      <c r="DS4" s="179">
        <f>SUM(DG4:DM4)</f>
        <v>20.12</v>
      </c>
      <c r="DT4" s="180">
        <f>DN4</f>
        <v>2</v>
      </c>
      <c r="DU4" s="181">
        <f>DO4+DP4+DQ4</f>
        <v>1</v>
      </c>
      <c r="DV4" s="182">
        <f>SUM(DS4:DU4)</f>
        <v>23.12</v>
      </c>
      <c r="DW4" s="158">
        <v>15.37</v>
      </c>
      <c r="DX4" s="159"/>
      <c r="DY4" s="159"/>
      <c r="DZ4" s="159"/>
      <c r="EA4" s="159"/>
      <c r="EB4" s="159"/>
      <c r="EC4" s="159"/>
      <c r="ED4" s="160">
        <v>0</v>
      </c>
      <c r="EE4" s="160">
        <v>0</v>
      </c>
      <c r="EF4" s="160">
        <v>0</v>
      </c>
      <c r="EG4" s="160">
        <v>0</v>
      </c>
      <c r="EH4" s="161">
        <v>0</v>
      </c>
      <c r="EI4" s="179">
        <f>SUM(DW4:EC4)</f>
        <v>15.37</v>
      </c>
      <c r="EJ4" s="180">
        <f>ED4</f>
        <v>0</v>
      </c>
      <c r="EK4" s="181">
        <f>EE4+EF4+EG4</f>
        <v>0</v>
      </c>
      <c r="EL4" s="182">
        <f>SUM(EI4:EK4)</f>
        <v>15.37</v>
      </c>
    </row>
    <row r="5" spans="1:142" ht="12.75" customHeight="1" x14ac:dyDescent="0.2">
      <c r="A5" s="167">
        <v>3</v>
      </c>
      <c r="B5" s="200" t="s">
        <v>214</v>
      </c>
      <c r="C5" s="168"/>
      <c r="D5" s="169"/>
      <c r="E5" s="201" t="s">
        <v>57</v>
      </c>
      <c r="F5" s="202" t="s">
        <v>64</v>
      </c>
      <c r="G5" s="28"/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/>
      <c r="J5" s="31"/>
      <c r="K5" s="177">
        <f>SUM(L5:N5)</f>
        <v>199.3</v>
      </c>
      <c r="L5" s="178">
        <f>AA5+AQ5+BG5+BW5+CM5+DC5+DS5+EI5</f>
        <v>176.3</v>
      </c>
      <c r="M5" s="178">
        <f>AB5+AR5+BH5+BX5+CN5+DD5+DT5+EJ5</f>
        <v>21</v>
      </c>
      <c r="N5" s="178">
        <f>AC5+AS5+BI5+BY5+CO5+DE5+DU5+EK5</f>
        <v>2</v>
      </c>
      <c r="O5" s="158">
        <v>40.72</v>
      </c>
      <c r="P5" s="159"/>
      <c r="Q5" s="159"/>
      <c r="R5" s="159"/>
      <c r="S5" s="159"/>
      <c r="T5" s="159"/>
      <c r="U5" s="159"/>
      <c r="V5" s="160">
        <v>7</v>
      </c>
      <c r="W5" s="160">
        <v>0</v>
      </c>
      <c r="X5" s="160">
        <v>0</v>
      </c>
      <c r="Y5" s="160">
        <v>1</v>
      </c>
      <c r="Z5" s="161">
        <v>0</v>
      </c>
      <c r="AA5" s="179">
        <f>SUM(O5:U5)</f>
        <v>40.72</v>
      </c>
      <c r="AB5" s="180">
        <f>V5</f>
        <v>7</v>
      </c>
      <c r="AC5" s="181">
        <f>W5+X5+Y5</f>
        <v>1</v>
      </c>
      <c r="AD5" s="182">
        <f>SUM(AA5:AC5)</f>
        <v>48.72</v>
      </c>
      <c r="AE5" s="158">
        <v>4.88</v>
      </c>
      <c r="AF5" s="159"/>
      <c r="AG5" s="159"/>
      <c r="AH5" s="159"/>
      <c r="AI5" s="159"/>
      <c r="AJ5" s="159"/>
      <c r="AK5" s="159"/>
      <c r="AL5" s="160">
        <v>2</v>
      </c>
      <c r="AM5" s="160">
        <v>0</v>
      </c>
      <c r="AN5" s="160">
        <v>0</v>
      </c>
      <c r="AO5" s="160">
        <v>0</v>
      </c>
      <c r="AP5" s="161">
        <v>0</v>
      </c>
      <c r="AQ5" s="179">
        <f>SUM(AE5:AK5)</f>
        <v>4.88</v>
      </c>
      <c r="AR5" s="180">
        <f>AL5</f>
        <v>2</v>
      </c>
      <c r="AS5" s="181">
        <f>AM5+AN5+AO5</f>
        <v>0</v>
      </c>
      <c r="AT5" s="182">
        <f>SUM(AQ5:AS5)</f>
        <v>6.88</v>
      </c>
      <c r="AU5" s="158">
        <v>18.66</v>
      </c>
      <c r="AV5" s="159">
        <v>18.96</v>
      </c>
      <c r="AW5" s="159"/>
      <c r="AX5" s="159"/>
      <c r="AY5" s="159"/>
      <c r="AZ5" s="159"/>
      <c r="BA5" s="159"/>
      <c r="BB5" s="160">
        <v>4</v>
      </c>
      <c r="BC5" s="160">
        <v>0</v>
      </c>
      <c r="BD5" s="160">
        <v>0</v>
      </c>
      <c r="BE5" s="160">
        <v>0</v>
      </c>
      <c r="BF5" s="161">
        <v>0</v>
      </c>
      <c r="BG5" s="179">
        <f>SUM(AU5:BA5)</f>
        <v>37.620000000000005</v>
      </c>
      <c r="BH5" s="180">
        <f>BB5</f>
        <v>4</v>
      </c>
      <c r="BI5" s="181">
        <f>BC5+BD5+BE5</f>
        <v>0</v>
      </c>
      <c r="BJ5" s="182">
        <f>SUM(BG5:BI5)</f>
        <v>41.620000000000005</v>
      </c>
      <c r="BK5" s="158">
        <v>15.92</v>
      </c>
      <c r="BL5" s="159"/>
      <c r="BM5" s="159"/>
      <c r="BN5" s="159"/>
      <c r="BO5" s="159"/>
      <c r="BP5" s="159"/>
      <c r="BQ5" s="159"/>
      <c r="BR5" s="160">
        <v>0</v>
      </c>
      <c r="BS5" s="160">
        <v>0</v>
      </c>
      <c r="BT5" s="160">
        <v>0</v>
      </c>
      <c r="BU5" s="160">
        <v>0</v>
      </c>
      <c r="BV5" s="161">
        <v>0</v>
      </c>
      <c r="BW5" s="179">
        <f>SUM(BK5:BQ5)</f>
        <v>15.92</v>
      </c>
      <c r="BX5" s="180">
        <f>BR5</f>
        <v>0</v>
      </c>
      <c r="BY5" s="181">
        <f>BS5+BT5+BU5</f>
        <v>0</v>
      </c>
      <c r="BZ5" s="182">
        <f>SUM(BW5:BY5)</f>
        <v>15.92</v>
      </c>
      <c r="CA5" s="158">
        <v>22.25</v>
      </c>
      <c r="CB5" s="159"/>
      <c r="CC5" s="159"/>
      <c r="CD5" s="159"/>
      <c r="CE5" s="159"/>
      <c r="CF5" s="159"/>
      <c r="CG5" s="159"/>
      <c r="CH5" s="160">
        <v>4</v>
      </c>
      <c r="CI5" s="160">
        <v>0</v>
      </c>
      <c r="CJ5" s="160">
        <v>0</v>
      </c>
      <c r="CK5" s="160">
        <v>1</v>
      </c>
      <c r="CL5" s="161">
        <v>0</v>
      </c>
      <c r="CM5" s="179">
        <f>SUM(CA5:CG5)</f>
        <v>22.25</v>
      </c>
      <c r="CN5" s="180">
        <f>CH5</f>
        <v>4</v>
      </c>
      <c r="CO5" s="181">
        <f>CI5+CJ5+CK5</f>
        <v>1</v>
      </c>
      <c r="CP5" s="182">
        <f>SUM(CM5:CO5)</f>
        <v>27.25</v>
      </c>
      <c r="CQ5" s="158">
        <v>10.08</v>
      </c>
      <c r="CR5" s="159"/>
      <c r="CS5" s="159"/>
      <c r="CT5" s="159"/>
      <c r="CU5" s="159"/>
      <c r="CV5" s="159"/>
      <c r="CW5" s="159"/>
      <c r="CX5" s="160">
        <v>0</v>
      </c>
      <c r="CY5" s="160">
        <v>0</v>
      </c>
      <c r="CZ5" s="160">
        <v>0</v>
      </c>
      <c r="DA5" s="160">
        <v>0</v>
      </c>
      <c r="DB5" s="161">
        <v>0</v>
      </c>
      <c r="DC5" s="179">
        <f>SUM(CQ5:CW5)</f>
        <v>10.08</v>
      </c>
      <c r="DD5" s="180">
        <f>CX5</f>
        <v>0</v>
      </c>
      <c r="DE5" s="181">
        <f>CY5+CZ5+DA5</f>
        <v>0</v>
      </c>
      <c r="DF5" s="182">
        <f>SUM(DC5:DE5)</f>
        <v>10.08</v>
      </c>
      <c r="DG5" s="158">
        <v>24.19</v>
      </c>
      <c r="DH5" s="159"/>
      <c r="DI5" s="159"/>
      <c r="DJ5" s="159"/>
      <c r="DK5" s="159"/>
      <c r="DL5" s="159"/>
      <c r="DM5" s="159"/>
      <c r="DN5" s="160">
        <v>4</v>
      </c>
      <c r="DO5" s="160">
        <v>0</v>
      </c>
      <c r="DP5" s="160">
        <v>0</v>
      </c>
      <c r="DQ5" s="160">
        <v>0</v>
      </c>
      <c r="DR5" s="161">
        <v>0</v>
      </c>
      <c r="DS5" s="179">
        <f>SUM(DG5:DM5)</f>
        <v>24.19</v>
      </c>
      <c r="DT5" s="180">
        <f>DN5</f>
        <v>4</v>
      </c>
      <c r="DU5" s="181">
        <f>DO5+DP5+DQ5</f>
        <v>0</v>
      </c>
      <c r="DV5" s="182">
        <f>SUM(DS5:DU5)</f>
        <v>28.19</v>
      </c>
      <c r="DW5" s="158">
        <v>20.64</v>
      </c>
      <c r="DX5" s="159"/>
      <c r="DY5" s="159"/>
      <c r="DZ5" s="159"/>
      <c r="EA5" s="159"/>
      <c r="EB5" s="159"/>
      <c r="EC5" s="159"/>
      <c r="ED5" s="160">
        <v>0</v>
      </c>
      <c r="EE5" s="160">
        <v>0</v>
      </c>
      <c r="EF5" s="160">
        <v>0</v>
      </c>
      <c r="EG5" s="160">
        <v>0</v>
      </c>
      <c r="EH5" s="161">
        <v>0</v>
      </c>
      <c r="EI5" s="179">
        <f>SUM(DW5:EC5)</f>
        <v>20.64</v>
      </c>
      <c r="EJ5" s="180">
        <f>ED5</f>
        <v>0</v>
      </c>
      <c r="EK5" s="181">
        <f>EE5+EF5+EG5</f>
        <v>0</v>
      </c>
      <c r="EL5" s="182">
        <f>SUM(EI5:EK5)</f>
        <v>20.64</v>
      </c>
    </row>
    <row r="6" spans="1:142" ht="12.75" customHeight="1" x14ac:dyDescent="0.2">
      <c r="A6" s="167">
        <v>4</v>
      </c>
      <c r="B6" s="200" t="s">
        <v>216</v>
      </c>
      <c r="C6" s="168"/>
      <c r="D6" s="169"/>
      <c r="E6" s="201" t="s">
        <v>57</v>
      </c>
      <c r="F6" s="202" t="s">
        <v>81</v>
      </c>
      <c r="G6" s="28"/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/>
      <c r="J6" s="31"/>
      <c r="K6" s="177">
        <f>SUM(L6:N6)</f>
        <v>219</v>
      </c>
      <c r="L6" s="178">
        <f>AA6+AQ6+BG6+BW6+CM6+DC6+DS6+EI6</f>
        <v>188</v>
      </c>
      <c r="M6" s="178">
        <f>AB6+AR6+BH6+BX6+CN6+DD6+DT6+EJ6</f>
        <v>25</v>
      </c>
      <c r="N6" s="178">
        <f>AC6+AS6+BI6+BY6+CO6+DE6+DU6+EK6</f>
        <v>6</v>
      </c>
      <c r="O6" s="158">
        <v>28.65</v>
      </c>
      <c r="P6" s="159"/>
      <c r="Q6" s="159"/>
      <c r="R6" s="159"/>
      <c r="S6" s="159"/>
      <c r="T6" s="159"/>
      <c r="U6" s="159"/>
      <c r="V6" s="160">
        <v>8</v>
      </c>
      <c r="W6" s="160">
        <v>0</v>
      </c>
      <c r="X6" s="160">
        <v>0</v>
      </c>
      <c r="Y6" s="160">
        <v>0</v>
      </c>
      <c r="Z6" s="161">
        <v>0</v>
      </c>
      <c r="AA6" s="179">
        <f>SUM(O6:U6)</f>
        <v>28.65</v>
      </c>
      <c r="AB6" s="180">
        <f>V6</f>
        <v>8</v>
      </c>
      <c r="AC6" s="181">
        <f>W6+X6+Y6</f>
        <v>0</v>
      </c>
      <c r="AD6" s="182">
        <f>SUM(AA6:AC6)</f>
        <v>36.65</v>
      </c>
      <c r="AE6" s="158">
        <v>3.58</v>
      </c>
      <c r="AF6" s="159"/>
      <c r="AG6" s="159"/>
      <c r="AH6" s="159"/>
      <c r="AI6" s="159"/>
      <c r="AJ6" s="159"/>
      <c r="AK6" s="159"/>
      <c r="AL6" s="160">
        <v>1</v>
      </c>
      <c r="AM6" s="160">
        <v>0</v>
      </c>
      <c r="AN6" s="160">
        <v>0</v>
      </c>
      <c r="AO6" s="160">
        <v>0</v>
      </c>
      <c r="AP6" s="161">
        <v>0</v>
      </c>
      <c r="AQ6" s="179">
        <f>SUM(AE6:AK6)</f>
        <v>3.58</v>
      </c>
      <c r="AR6" s="180">
        <f>AL6</f>
        <v>1</v>
      </c>
      <c r="AS6" s="181">
        <f>AM6+AN6+AO6</f>
        <v>0</v>
      </c>
      <c r="AT6" s="182">
        <f>SUM(AQ6:AS6)</f>
        <v>4.58</v>
      </c>
      <c r="AU6" s="158">
        <v>15.07</v>
      </c>
      <c r="AV6" s="159"/>
      <c r="AW6" s="159">
        <v>14.91</v>
      </c>
      <c r="AX6" s="159"/>
      <c r="AY6" s="159"/>
      <c r="AZ6" s="159"/>
      <c r="BA6" s="159"/>
      <c r="BB6" s="160">
        <v>0</v>
      </c>
      <c r="BC6" s="160">
        <v>4</v>
      </c>
      <c r="BD6" s="160">
        <v>0</v>
      </c>
      <c r="BE6" s="160">
        <v>0</v>
      </c>
      <c r="BF6" s="161">
        <v>0</v>
      </c>
      <c r="BG6" s="179">
        <f>SUM(AU6:BA6)</f>
        <v>29.98</v>
      </c>
      <c r="BH6" s="180">
        <f>BB6</f>
        <v>0</v>
      </c>
      <c r="BI6" s="181">
        <f>BC6+BD6+BE6</f>
        <v>4</v>
      </c>
      <c r="BJ6" s="182">
        <f>SUM(BG6:BI6)</f>
        <v>33.980000000000004</v>
      </c>
      <c r="BK6" s="158">
        <v>37.31</v>
      </c>
      <c r="BL6" s="159"/>
      <c r="BM6" s="159"/>
      <c r="BN6" s="159"/>
      <c r="BO6" s="159"/>
      <c r="BP6" s="159"/>
      <c r="BQ6" s="159"/>
      <c r="BR6" s="160">
        <v>0</v>
      </c>
      <c r="BS6" s="160">
        <v>0</v>
      </c>
      <c r="BT6" s="160">
        <v>0</v>
      </c>
      <c r="BU6" s="160">
        <v>0</v>
      </c>
      <c r="BV6" s="161">
        <v>0</v>
      </c>
      <c r="BW6" s="179">
        <f>SUM(BK6:BQ6)</f>
        <v>37.31</v>
      </c>
      <c r="BX6" s="180">
        <f>BR6</f>
        <v>0</v>
      </c>
      <c r="BY6" s="181">
        <f>BS6+BT6+BU6</f>
        <v>0</v>
      </c>
      <c r="BZ6" s="182">
        <f>SUM(BW6:BY6)</f>
        <v>37.31</v>
      </c>
      <c r="CA6" s="158">
        <v>17.66</v>
      </c>
      <c r="CB6" s="159"/>
      <c r="CC6" s="159"/>
      <c r="CD6" s="159"/>
      <c r="CE6" s="159"/>
      <c r="CF6" s="159"/>
      <c r="CG6" s="159"/>
      <c r="CH6" s="160">
        <v>5</v>
      </c>
      <c r="CI6" s="160">
        <v>0</v>
      </c>
      <c r="CJ6" s="160">
        <v>0</v>
      </c>
      <c r="CK6" s="160">
        <v>2</v>
      </c>
      <c r="CL6" s="161">
        <v>0</v>
      </c>
      <c r="CM6" s="179">
        <f>SUM(CA6:CG6)</f>
        <v>17.66</v>
      </c>
      <c r="CN6" s="180">
        <f>CH6</f>
        <v>5</v>
      </c>
      <c r="CO6" s="181">
        <f>CI6+CJ6+CK6</f>
        <v>2</v>
      </c>
      <c r="CP6" s="182">
        <f>SUM(CM6:CO6)</f>
        <v>24.66</v>
      </c>
      <c r="CQ6" s="158">
        <v>30.17</v>
      </c>
      <c r="CR6" s="159"/>
      <c r="CS6" s="159"/>
      <c r="CT6" s="159"/>
      <c r="CU6" s="159"/>
      <c r="CV6" s="159"/>
      <c r="CW6" s="159"/>
      <c r="CX6" s="160">
        <v>0</v>
      </c>
      <c r="CY6" s="160">
        <v>0</v>
      </c>
      <c r="CZ6" s="160">
        <v>0</v>
      </c>
      <c r="DA6" s="160">
        <v>0</v>
      </c>
      <c r="DB6" s="161">
        <v>0</v>
      </c>
      <c r="DC6" s="179">
        <f>SUM(CQ6:CW6)</f>
        <v>30.17</v>
      </c>
      <c r="DD6" s="180">
        <f>CX6</f>
        <v>0</v>
      </c>
      <c r="DE6" s="181">
        <f>CY6+CZ6+DA6</f>
        <v>0</v>
      </c>
      <c r="DF6" s="182">
        <f>SUM(DC6:DE6)</f>
        <v>30.17</v>
      </c>
      <c r="DG6" s="158">
        <v>21.35</v>
      </c>
      <c r="DH6" s="159"/>
      <c r="DI6" s="159"/>
      <c r="DJ6" s="159"/>
      <c r="DK6" s="159"/>
      <c r="DL6" s="159"/>
      <c r="DM6" s="159"/>
      <c r="DN6" s="160">
        <v>11</v>
      </c>
      <c r="DO6" s="160">
        <v>0</v>
      </c>
      <c r="DP6" s="160">
        <v>0</v>
      </c>
      <c r="DQ6" s="160">
        <v>0</v>
      </c>
      <c r="DR6" s="161">
        <v>0</v>
      </c>
      <c r="DS6" s="179">
        <f>SUM(DG6:DM6)</f>
        <v>21.35</v>
      </c>
      <c r="DT6" s="180">
        <f>DN6</f>
        <v>11</v>
      </c>
      <c r="DU6" s="181">
        <f>DO6+DP6+DQ6</f>
        <v>0</v>
      </c>
      <c r="DV6" s="182">
        <f>SUM(DS6:DU6)</f>
        <v>32.35</v>
      </c>
      <c r="DW6" s="158">
        <v>19.3</v>
      </c>
      <c r="DX6" s="159"/>
      <c r="DY6" s="159"/>
      <c r="DZ6" s="159"/>
      <c r="EA6" s="159"/>
      <c r="EB6" s="159"/>
      <c r="EC6" s="159"/>
      <c r="ED6" s="160">
        <v>0</v>
      </c>
      <c r="EE6" s="160">
        <v>0</v>
      </c>
      <c r="EF6" s="160">
        <v>0</v>
      </c>
      <c r="EG6" s="160">
        <v>0</v>
      </c>
      <c r="EH6" s="161">
        <v>0</v>
      </c>
      <c r="EI6" s="179">
        <f>SUM(DW6:EC6)</f>
        <v>19.3</v>
      </c>
      <c r="EJ6" s="180">
        <f>ED6</f>
        <v>0</v>
      </c>
      <c r="EK6" s="181">
        <f>EE6+EF6+EG6</f>
        <v>0</v>
      </c>
      <c r="EL6" s="182">
        <f>SUM(EI6:EK6)</f>
        <v>19.3</v>
      </c>
    </row>
    <row r="7" spans="1:142" ht="12.75" customHeight="1" x14ac:dyDescent="0.2">
      <c r="A7" s="167">
        <v>1</v>
      </c>
      <c r="B7" s="200" t="s">
        <v>189</v>
      </c>
      <c r="C7" s="168"/>
      <c r="D7" s="169"/>
      <c r="E7" s="201" t="s">
        <v>61</v>
      </c>
      <c r="F7" s="202" t="s">
        <v>58</v>
      </c>
      <c r="G7" s="28"/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/>
      <c r="J7" s="31"/>
      <c r="K7" s="177">
        <f>SUM(L7:N7)</f>
        <v>160.65</v>
      </c>
      <c r="L7" s="178">
        <f>AA7+AQ7+BG7+BW7+CM7+DC7+DS7+EI7</f>
        <v>143.65</v>
      </c>
      <c r="M7" s="178">
        <f>AB7+AR7+BH7+BX7+CN7+DD7+DT7+EJ7</f>
        <v>12</v>
      </c>
      <c r="N7" s="178">
        <f>AC7+AS7+BI7+BY7+CO7+DE7+DU7+EK7</f>
        <v>5</v>
      </c>
      <c r="O7" s="158">
        <v>29.12</v>
      </c>
      <c r="P7" s="159"/>
      <c r="Q7" s="159"/>
      <c r="R7" s="159"/>
      <c r="S7" s="159"/>
      <c r="T7" s="159"/>
      <c r="U7" s="159"/>
      <c r="V7" s="160">
        <v>6</v>
      </c>
      <c r="W7" s="160">
        <v>0</v>
      </c>
      <c r="X7" s="160">
        <v>0</v>
      </c>
      <c r="Y7" s="160">
        <v>4</v>
      </c>
      <c r="Z7" s="161">
        <v>0</v>
      </c>
      <c r="AA7" s="179">
        <f>SUM(O7:U7)</f>
        <v>29.12</v>
      </c>
      <c r="AB7" s="180">
        <f>V7</f>
        <v>6</v>
      </c>
      <c r="AC7" s="181">
        <f>W7+X7+Y7</f>
        <v>4</v>
      </c>
      <c r="AD7" s="182">
        <f>SUM(AA7:AC7)</f>
        <v>39.120000000000005</v>
      </c>
      <c r="AE7" s="158">
        <v>4.88</v>
      </c>
      <c r="AF7" s="159"/>
      <c r="AG7" s="159"/>
      <c r="AH7" s="159"/>
      <c r="AI7" s="159"/>
      <c r="AJ7" s="159"/>
      <c r="AK7" s="159"/>
      <c r="AL7" s="160">
        <v>0</v>
      </c>
      <c r="AM7" s="160">
        <v>0</v>
      </c>
      <c r="AN7" s="160">
        <v>0</v>
      </c>
      <c r="AO7" s="160">
        <v>0</v>
      </c>
      <c r="AP7" s="161">
        <v>0</v>
      </c>
      <c r="AQ7" s="179">
        <f>SUM(AE7:AK7)</f>
        <v>4.88</v>
      </c>
      <c r="AR7" s="180">
        <f>AL7</f>
        <v>0</v>
      </c>
      <c r="AS7" s="181">
        <f>AM7+AN7+AO7</f>
        <v>0</v>
      </c>
      <c r="AT7" s="182">
        <f>SUM(AQ7:AS7)</f>
        <v>4.88</v>
      </c>
      <c r="AU7" s="158">
        <v>14.24</v>
      </c>
      <c r="AV7" s="159">
        <v>15.48</v>
      </c>
      <c r="AW7" s="159"/>
      <c r="AX7" s="159"/>
      <c r="AY7" s="159"/>
      <c r="AZ7" s="159"/>
      <c r="BA7" s="159"/>
      <c r="BB7" s="160">
        <v>0</v>
      </c>
      <c r="BC7" s="160">
        <v>0</v>
      </c>
      <c r="BD7" s="160">
        <v>0</v>
      </c>
      <c r="BE7" s="160">
        <v>1</v>
      </c>
      <c r="BF7" s="161">
        <v>0</v>
      </c>
      <c r="BG7" s="179">
        <f>SUM(AU7:BA7)</f>
        <v>29.72</v>
      </c>
      <c r="BH7" s="180">
        <f>BB7</f>
        <v>0</v>
      </c>
      <c r="BI7" s="181">
        <f>BC7+BD7+BE7</f>
        <v>1</v>
      </c>
      <c r="BJ7" s="182">
        <f>SUM(BG7:BI7)</f>
        <v>30.72</v>
      </c>
      <c r="BK7" s="158">
        <v>8.56</v>
      </c>
      <c r="BL7" s="159">
        <v>0</v>
      </c>
      <c r="BM7" s="159"/>
      <c r="BN7" s="159"/>
      <c r="BO7" s="159"/>
      <c r="BP7" s="159"/>
      <c r="BQ7" s="159"/>
      <c r="BR7" s="160">
        <v>0</v>
      </c>
      <c r="BS7" s="160">
        <v>0</v>
      </c>
      <c r="BT7" s="160">
        <v>0</v>
      </c>
      <c r="BU7" s="160">
        <v>0</v>
      </c>
      <c r="BV7" s="161">
        <v>0</v>
      </c>
      <c r="BW7" s="179">
        <f>SUM(BK7:BQ7)</f>
        <v>8.56</v>
      </c>
      <c r="BX7" s="180">
        <f>BR7</f>
        <v>0</v>
      </c>
      <c r="BY7" s="181">
        <f>BS7+BT7+BU7</f>
        <v>0</v>
      </c>
      <c r="BZ7" s="182">
        <f>SUM(BW7:BY7)</f>
        <v>8.56</v>
      </c>
      <c r="CA7" s="158">
        <v>14.56</v>
      </c>
      <c r="CB7" s="159"/>
      <c r="CC7" s="159"/>
      <c r="CD7" s="159"/>
      <c r="CE7" s="159"/>
      <c r="CF7" s="159"/>
      <c r="CG7" s="159"/>
      <c r="CH7" s="160">
        <v>2</v>
      </c>
      <c r="CI7" s="160">
        <v>0</v>
      </c>
      <c r="CJ7" s="160">
        <v>0</v>
      </c>
      <c r="CK7" s="160">
        <v>0</v>
      </c>
      <c r="CL7" s="161">
        <v>0</v>
      </c>
      <c r="CM7" s="179">
        <f>SUM(CA7:CG7)</f>
        <v>14.56</v>
      </c>
      <c r="CN7" s="180">
        <f>CH7</f>
        <v>2</v>
      </c>
      <c r="CO7" s="181">
        <f>CI7+CJ7+CK7</f>
        <v>0</v>
      </c>
      <c r="CP7" s="182">
        <f>SUM(CM7:CO7)</f>
        <v>16.560000000000002</v>
      </c>
      <c r="CQ7" s="158">
        <v>9.81</v>
      </c>
      <c r="CR7" s="159"/>
      <c r="CS7" s="159"/>
      <c r="CT7" s="159"/>
      <c r="CU7" s="159"/>
      <c r="CV7" s="159"/>
      <c r="CW7" s="159"/>
      <c r="CX7" s="160">
        <v>0</v>
      </c>
      <c r="CY7" s="160">
        <v>0</v>
      </c>
      <c r="CZ7" s="160">
        <v>0</v>
      </c>
      <c r="DA7" s="160">
        <v>0</v>
      </c>
      <c r="DB7" s="161">
        <v>0</v>
      </c>
      <c r="DC7" s="179">
        <f>SUM(CQ7:CW7)</f>
        <v>9.81</v>
      </c>
      <c r="DD7" s="180">
        <f>CX7</f>
        <v>0</v>
      </c>
      <c r="DE7" s="181">
        <f>CY7+CZ7+DA7</f>
        <v>0</v>
      </c>
      <c r="DF7" s="182">
        <f>SUM(DC7:DE7)</f>
        <v>9.81</v>
      </c>
      <c r="DG7" s="158">
        <v>18.3</v>
      </c>
      <c r="DH7" s="159"/>
      <c r="DI7" s="159"/>
      <c r="DJ7" s="159"/>
      <c r="DK7" s="159"/>
      <c r="DL7" s="159"/>
      <c r="DM7" s="159"/>
      <c r="DN7" s="160">
        <v>4</v>
      </c>
      <c r="DO7" s="160">
        <v>0</v>
      </c>
      <c r="DP7" s="160">
        <v>0</v>
      </c>
      <c r="DQ7" s="160">
        <v>0</v>
      </c>
      <c r="DR7" s="161">
        <v>0</v>
      </c>
      <c r="DS7" s="179">
        <f>SUM(DG7:DM7)</f>
        <v>18.3</v>
      </c>
      <c r="DT7" s="180">
        <f>DN7</f>
        <v>4</v>
      </c>
      <c r="DU7" s="181">
        <f>DO7+DP7+DQ7</f>
        <v>0</v>
      </c>
      <c r="DV7" s="182">
        <f>SUM(DS7:DU7)</f>
        <v>22.3</v>
      </c>
      <c r="DW7" s="158">
        <v>14.35</v>
      </c>
      <c r="DX7" s="159">
        <v>14.35</v>
      </c>
      <c r="DY7" s="159"/>
      <c r="DZ7" s="159"/>
      <c r="EA7" s="159"/>
      <c r="EB7" s="159"/>
      <c r="EC7" s="159"/>
      <c r="ED7" s="160">
        <v>0</v>
      </c>
      <c r="EE7" s="160">
        <v>0</v>
      </c>
      <c r="EF7" s="160">
        <v>0</v>
      </c>
      <c r="EG7" s="160">
        <v>0</v>
      </c>
      <c r="EH7" s="161">
        <v>0</v>
      </c>
      <c r="EI7" s="179">
        <f>SUM(DW7:EC7)</f>
        <v>28.7</v>
      </c>
      <c r="EJ7" s="180">
        <f>ED7</f>
        <v>0</v>
      </c>
      <c r="EK7" s="181">
        <f>EE7+EF7+EG7</f>
        <v>0</v>
      </c>
      <c r="EL7" s="182">
        <f>SUM(EI7:EK7)</f>
        <v>28.7</v>
      </c>
    </row>
    <row r="8" spans="1:142" ht="12.75" customHeight="1" x14ac:dyDescent="0.2">
      <c r="A8" s="167">
        <v>2</v>
      </c>
      <c r="B8" s="200" t="s">
        <v>213</v>
      </c>
      <c r="C8" s="168"/>
      <c r="D8" s="169"/>
      <c r="E8" s="201" t="s">
        <v>61</v>
      </c>
      <c r="F8" s="202" t="s">
        <v>58</v>
      </c>
      <c r="G8" s="28"/>
      <c r="H8" s="29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0"/>
      <c r="J8" s="31"/>
      <c r="K8" s="177">
        <f>SUM(L8:N8)</f>
        <v>184.96999999999997</v>
      </c>
      <c r="L8" s="178">
        <f>AA8+AQ8+BG8+BW8+CM8+DC8+DS8+EI8</f>
        <v>153.96999999999997</v>
      </c>
      <c r="M8" s="178">
        <f>AB8+AR8+BH8+BX8+CN8+DD8+DT8+EJ8</f>
        <v>29</v>
      </c>
      <c r="N8" s="178">
        <f>AC8+AS8+BI8+BY8+CO8+DE8+DU8+EK8</f>
        <v>2</v>
      </c>
      <c r="O8" s="158">
        <v>45.53</v>
      </c>
      <c r="P8" s="159"/>
      <c r="Q8" s="159"/>
      <c r="R8" s="159"/>
      <c r="S8" s="159"/>
      <c r="T8" s="159"/>
      <c r="U8" s="159"/>
      <c r="V8" s="160">
        <v>3</v>
      </c>
      <c r="W8" s="160">
        <v>0</v>
      </c>
      <c r="X8" s="160">
        <v>0</v>
      </c>
      <c r="Y8" s="160">
        <v>0</v>
      </c>
      <c r="Z8" s="161">
        <v>0</v>
      </c>
      <c r="AA8" s="179">
        <f>SUM(O8:U8)</f>
        <v>45.53</v>
      </c>
      <c r="AB8" s="180">
        <f>V8</f>
        <v>3</v>
      </c>
      <c r="AC8" s="181">
        <f>W8+X8+Y8</f>
        <v>0</v>
      </c>
      <c r="AD8" s="182">
        <f>SUM(AA8:AC8)</f>
        <v>48.53</v>
      </c>
      <c r="AE8" s="158">
        <v>4.3600000000000003</v>
      </c>
      <c r="AF8" s="159"/>
      <c r="AG8" s="159"/>
      <c r="AH8" s="159"/>
      <c r="AI8" s="159"/>
      <c r="AJ8" s="159"/>
      <c r="AK8" s="159"/>
      <c r="AL8" s="160">
        <v>0</v>
      </c>
      <c r="AM8" s="160">
        <v>0</v>
      </c>
      <c r="AN8" s="160">
        <v>0</v>
      </c>
      <c r="AO8" s="160">
        <v>0</v>
      </c>
      <c r="AP8" s="161">
        <v>0</v>
      </c>
      <c r="AQ8" s="179">
        <f>SUM(AE8:AK8)</f>
        <v>4.3600000000000003</v>
      </c>
      <c r="AR8" s="180">
        <f>AL8</f>
        <v>0</v>
      </c>
      <c r="AS8" s="181">
        <f>AM8+AN8+AO8</f>
        <v>0</v>
      </c>
      <c r="AT8" s="182">
        <f>SUM(AQ8:AS8)</f>
        <v>4.3600000000000003</v>
      </c>
      <c r="AU8" s="158">
        <v>18.12</v>
      </c>
      <c r="AV8" s="159">
        <v>18.57</v>
      </c>
      <c r="AW8" s="159"/>
      <c r="AX8" s="159"/>
      <c r="AY8" s="159"/>
      <c r="AZ8" s="159"/>
      <c r="BA8" s="159"/>
      <c r="BB8" s="160">
        <v>2</v>
      </c>
      <c r="BC8" s="160">
        <v>1</v>
      </c>
      <c r="BD8" s="160">
        <v>0</v>
      </c>
      <c r="BE8" s="160">
        <v>0</v>
      </c>
      <c r="BF8" s="161">
        <v>0</v>
      </c>
      <c r="BG8" s="179">
        <f>SUM(AU8:BA8)</f>
        <v>36.69</v>
      </c>
      <c r="BH8" s="180">
        <f>BB8</f>
        <v>2</v>
      </c>
      <c r="BI8" s="181">
        <f>BC8+BD8+BE8</f>
        <v>1</v>
      </c>
      <c r="BJ8" s="182">
        <f>SUM(BG8:BI8)</f>
        <v>39.69</v>
      </c>
      <c r="BK8" s="158">
        <v>7.78</v>
      </c>
      <c r="BL8" s="159"/>
      <c r="BM8" s="159"/>
      <c r="BN8" s="159"/>
      <c r="BO8" s="159"/>
      <c r="BP8" s="159"/>
      <c r="BQ8" s="159"/>
      <c r="BR8" s="160">
        <v>0</v>
      </c>
      <c r="BS8" s="160">
        <v>0</v>
      </c>
      <c r="BT8" s="160">
        <v>0</v>
      </c>
      <c r="BU8" s="160">
        <v>0</v>
      </c>
      <c r="BV8" s="161">
        <v>0</v>
      </c>
      <c r="BW8" s="179">
        <f>SUM(BK8:BQ8)</f>
        <v>7.78</v>
      </c>
      <c r="BX8" s="180">
        <f>BR8</f>
        <v>0</v>
      </c>
      <c r="BY8" s="181">
        <f>BS8+BT8+BU8</f>
        <v>0</v>
      </c>
      <c r="BZ8" s="182">
        <f>SUM(BW8:BY8)</f>
        <v>7.78</v>
      </c>
      <c r="CA8" s="158">
        <v>24.65</v>
      </c>
      <c r="CB8" s="159"/>
      <c r="CC8" s="159"/>
      <c r="CD8" s="159"/>
      <c r="CE8" s="159"/>
      <c r="CF8" s="159"/>
      <c r="CG8" s="159"/>
      <c r="CH8" s="160">
        <v>0</v>
      </c>
      <c r="CI8" s="160">
        <v>0</v>
      </c>
      <c r="CJ8" s="160">
        <v>0</v>
      </c>
      <c r="CK8" s="160">
        <v>1</v>
      </c>
      <c r="CL8" s="161">
        <v>0</v>
      </c>
      <c r="CM8" s="179">
        <f>SUM(CA8:CG8)</f>
        <v>24.65</v>
      </c>
      <c r="CN8" s="180">
        <f>CH8</f>
        <v>0</v>
      </c>
      <c r="CO8" s="181">
        <f>CI8+CJ8+CK8</f>
        <v>1</v>
      </c>
      <c r="CP8" s="182">
        <f>SUM(CM8:CO8)</f>
        <v>25.65</v>
      </c>
      <c r="CQ8" s="158">
        <v>6.86</v>
      </c>
      <c r="CR8" s="159"/>
      <c r="CS8" s="159"/>
      <c r="CT8" s="159"/>
      <c r="CU8" s="159"/>
      <c r="CV8" s="159"/>
      <c r="CW8" s="159"/>
      <c r="CX8" s="160">
        <v>0</v>
      </c>
      <c r="CY8" s="160">
        <v>0</v>
      </c>
      <c r="CZ8" s="160">
        <v>0</v>
      </c>
      <c r="DA8" s="160">
        <v>0</v>
      </c>
      <c r="DB8" s="161">
        <v>0</v>
      </c>
      <c r="DC8" s="179">
        <f>SUM(CQ8:CW8)</f>
        <v>6.86</v>
      </c>
      <c r="DD8" s="180">
        <f>CX8</f>
        <v>0</v>
      </c>
      <c r="DE8" s="181">
        <f>CY8+CZ8+DA8</f>
        <v>0</v>
      </c>
      <c r="DF8" s="182">
        <f>SUM(DC8:DE8)</f>
        <v>6.86</v>
      </c>
      <c r="DG8" s="158">
        <v>20.399999999999999</v>
      </c>
      <c r="DH8" s="159"/>
      <c r="DI8" s="159"/>
      <c r="DJ8" s="159"/>
      <c r="DK8" s="159"/>
      <c r="DL8" s="159"/>
      <c r="DM8" s="159"/>
      <c r="DN8" s="160">
        <v>24</v>
      </c>
      <c r="DO8" s="160">
        <v>0</v>
      </c>
      <c r="DP8" s="160">
        <v>0</v>
      </c>
      <c r="DQ8" s="160">
        <v>0</v>
      </c>
      <c r="DR8" s="161">
        <v>0</v>
      </c>
      <c r="DS8" s="179">
        <f>SUM(DG8:DM8)</f>
        <v>20.399999999999999</v>
      </c>
      <c r="DT8" s="180">
        <f>DN8</f>
        <v>24</v>
      </c>
      <c r="DU8" s="181">
        <f>DO8+DP8+DQ8</f>
        <v>0</v>
      </c>
      <c r="DV8" s="182">
        <f>SUM(DS8:DU8)</f>
        <v>44.4</v>
      </c>
      <c r="DW8" s="158">
        <v>7.7</v>
      </c>
      <c r="DX8" s="159"/>
      <c r="DY8" s="159"/>
      <c r="DZ8" s="159"/>
      <c r="EA8" s="159"/>
      <c r="EB8" s="159"/>
      <c r="EC8" s="159"/>
      <c r="ED8" s="160">
        <v>0</v>
      </c>
      <c r="EE8" s="160">
        <v>0</v>
      </c>
      <c r="EF8" s="160">
        <v>0</v>
      </c>
      <c r="EG8" s="160">
        <v>0</v>
      </c>
      <c r="EH8" s="161">
        <v>0</v>
      </c>
      <c r="EI8" s="179">
        <f>SUM(DW8:EC8)</f>
        <v>7.7</v>
      </c>
      <c r="EJ8" s="180">
        <f>ED8</f>
        <v>0</v>
      </c>
      <c r="EK8" s="181">
        <f>EE8+EF8+EG8</f>
        <v>0</v>
      </c>
      <c r="EL8" s="182">
        <f>SUM(EI8:EK8)</f>
        <v>7.7</v>
      </c>
    </row>
    <row r="9" spans="1:142" ht="12.75" customHeight="1" x14ac:dyDescent="0.2">
      <c r="A9" s="167">
        <v>3</v>
      </c>
      <c r="B9" s="200" t="s">
        <v>209</v>
      </c>
      <c r="C9" s="168"/>
      <c r="D9" s="169"/>
      <c r="E9" s="201" t="s">
        <v>61</v>
      </c>
      <c r="F9" s="202" t="s">
        <v>64</v>
      </c>
      <c r="G9" s="28"/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/>
      <c r="J9" s="31"/>
      <c r="K9" s="177">
        <f>SUM(L9:N9)</f>
        <v>187.69</v>
      </c>
      <c r="L9" s="178">
        <f>AA9+AQ9+BG9+BW9+CM9+DC9+DS9+EI9</f>
        <v>175.69</v>
      </c>
      <c r="M9" s="178">
        <f>AB9+AR9+BH9+BX9+CN9+DD9+DT9+EJ9</f>
        <v>10</v>
      </c>
      <c r="N9" s="178">
        <f>AC9+AS9+BI9+BY9+CO9+DE9+DU9+EK9</f>
        <v>2</v>
      </c>
      <c r="O9" s="158">
        <v>37.340000000000003</v>
      </c>
      <c r="P9" s="159"/>
      <c r="Q9" s="159"/>
      <c r="R9" s="159"/>
      <c r="S9" s="159"/>
      <c r="T9" s="159"/>
      <c r="U9" s="159"/>
      <c r="V9" s="160">
        <v>2</v>
      </c>
      <c r="W9" s="160">
        <v>0</v>
      </c>
      <c r="X9" s="160">
        <v>0</v>
      </c>
      <c r="Y9" s="160">
        <v>0</v>
      </c>
      <c r="Z9" s="161">
        <v>0</v>
      </c>
      <c r="AA9" s="179">
        <f>SUM(O9:U9)</f>
        <v>37.340000000000003</v>
      </c>
      <c r="AB9" s="180">
        <f>V9</f>
        <v>2</v>
      </c>
      <c r="AC9" s="181">
        <f>W9+X9+Y9</f>
        <v>0</v>
      </c>
      <c r="AD9" s="182">
        <f>SUM(AA9:AC9)</f>
        <v>39.340000000000003</v>
      </c>
      <c r="AE9" s="158">
        <v>6.57</v>
      </c>
      <c r="AF9" s="159"/>
      <c r="AG9" s="159"/>
      <c r="AH9" s="159"/>
      <c r="AI9" s="159"/>
      <c r="AJ9" s="159"/>
      <c r="AK9" s="159"/>
      <c r="AL9" s="160">
        <v>0</v>
      </c>
      <c r="AM9" s="160">
        <v>0</v>
      </c>
      <c r="AN9" s="160">
        <v>0</v>
      </c>
      <c r="AO9" s="160">
        <v>0</v>
      </c>
      <c r="AP9" s="161">
        <v>0</v>
      </c>
      <c r="AQ9" s="179">
        <f>SUM(AE9:AK9)</f>
        <v>6.57</v>
      </c>
      <c r="AR9" s="180">
        <f>AL9</f>
        <v>0</v>
      </c>
      <c r="AS9" s="181">
        <f>AM9+AN9+AO9</f>
        <v>0</v>
      </c>
      <c r="AT9" s="182">
        <f>SUM(AQ9:AS9)</f>
        <v>6.57</v>
      </c>
      <c r="AU9" s="158">
        <v>19.079999999999998</v>
      </c>
      <c r="AV9" s="159">
        <v>21.9</v>
      </c>
      <c r="AW9" s="159"/>
      <c r="AX9" s="159"/>
      <c r="AY9" s="159"/>
      <c r="AZ9" s="159"/>
      <c r="BA9" s="159"/>
      <c r="BB9" s="160">
        <v>0</v>
      </c>
      <c r="BC9" s="160">
        <v>0</v>
      </c>
      <c r="BD9" s="160">
        <v>0</v>
      </c>
      <c r="BE9" s="160">
        <v>1</v>
      </c>
      <c r="BF9" s="161">
        <v>0</v>
      </c>
      <c r="BG9" s="179">
        <f>SUM(AU9:BA9)</f>
        <v>40.98</v>
      </c>
      <c r="BH9" s="180">
        <f>BB9</f>
        <v>0</v>
      </c>
      <c r="BI9" s="181">
        <f>BC9+BD9+BE9</f>
        <v>1</v>
      </c>
      <c r="BJ9" s="182">
        <f>SUM(BG9:BI9)</f>
        <v>41.98</v>
      </c>
      <c r="BK9" s="158">
        <v>13.44</v>
      </c>
      <c r="BL9" s="159"/>
      <c r="BM9" s="159"/>
      <c r="BN9" s="159"/>
      <c r="BO9" s="159"/>
      <c r="BP9" s="159"/>
      <c r="BQ9" s="159"/>
      <c r="BR9" s="160">
        <v>0</v>
      </c>
      <c r="BS9" s="160">
        <v>0</v>
      </c>
      <c r="BT9" s="160">
        <v>0</v>
      </c>
      <c r="BU9" s="160">
        <v>0</v>
      </c>
      <c r="BV9" s="161">
        <v>0</v>
      </c>
      <c r="BW9" s="179">
        <f>SUM(BK9:BQ9)</f>
        <v>13.44</v>
      </c>
      <c r="BX9" s="180">
        <f>BR9</f>
        <v>0</v>
      </c>
      <c r="BY9" s="181">
        <f>BS9+BT9+BU9</f>
        <v>0</v>
      </c>
      <c r="BZ9" s="182">
        <f>SUM(BW9:BY9)</f>
        <v>13.44</v>
      </c>
      <c r="CA9" s="158">
        <v>19.940000000000001</v>
      </c>
      <c r="CB9" s="159"/>
      <c r="CC9" s="159"/>
      <c r="CD9" s="159"/>
      <c r="CE9" s="159"/>
      <c r="CF9" s="159"/>
      <c r="CG9" s="159"/>
      <c r="CH9" s="160">
        <v>0</v>
      </c>
      <c r="CI9" s="160">
        <v>0</v>
      </c>
      <c r="CJ9" s="160">
        <v>0</v>
      </c>
      <c r="CK9" s="160">
        <v>0</v>
      </c>
      <c r="CL9" s="161">
        <v>0</v>
      </c>
      <c r="CM9" s="179">
        <f>SUM(CA9:CG9)</f>
        <v>19.940000000000001</v>
      </c>
      <c r="CN9" s="180">
        <f>CH9</f>
        <v>0</v>
      </c>
      <c r="CO9" s="181">
        <f>CI9+CJ9+CK9</f>
        <v>0</v>
      </c>
      <c r="CP9" s="182">
        <f>SUM(CM9:CO9)</f>
        <v>19.940000000000001</v>
      </c>
      <c r="CQ9" s="158">
        <v>18.18</v>
      </c>
      <c r="CR9" s="159"/>
      <c r="CS9" s="159"/>
      <c r="CT9" s="159"/>
      <c r="CU9" s="159"/>
      <c r="CV9" s="159"/>
      <c r="CW9" s="159"/>
      <c r="CX9" s="160">
        <v>0</v>
      </c>
      <c r="CY9" s="160">
        <v>0</v>
      </c>
      <c r="CZ9" s="160">
        <v>0</v>
      </c>
      <c r="DA9" s="160">
        <v>0</v>
      </c>
      <c r="DB9" s="161">
        <v>0</v>
      </c>
      <c r="DC9" s="179">
        <f>SUM(CQ9:CW9)</f>
        <v>18.18</v>
      </c>
      <c r="DD9" s="180">
        <f>CX9</f>
        <v>0</v>
      </c>
      <c r="DE9" s="181">
        <f>CY9+CZ9+DA9</f>
        <v>0</v>
      </c>
      <c r="DF9" s="182">
        <f>SUM(DC9:DE9)</f>
        <v>18.18</v>
      </c>
      <c r="DG9" s="158">
        <v>26.84</v>
      </c>
      <c r="DH9" s="159"/>
      <c r="DI9" s="159"/>
      <c r="DJ9" s="159"/>
      <c r="DK9" s="159"/>
      <c r="DL9" s="159"/>
      <c r="DM9" s="159"/>
      <c r="DN9" s="160">
        <v>8</v>
      </c>
      <c r="DO9" s="160">
        <v>1</v>
      </c>
      <c r="DP9" s="160">
        <v>0</v>
      </c>
      <c r="DQ9" s="160">
        <v>0</v>
      </c>
      <c r="DR9" s="161">
        <v>0</v>
      </c>
      <c r="DS9" s="179">
        <f>SUM(DG9:DM9)</f>
        <v>26.84</v>
      </c>
      <c r="DT9" s="180">
        <f>DN9</f>
        <v>8</v>
      </c>
      <c r="DU9" s="181">
        <f>DO9+DP9+DQ9</f>
        <v>1</v>
      </c>
      <c r="DV9" s="182">
        <f>SUM(DS9:DU9)</f>
        <v>35.840000000000003</v>
      </c>
      <c r="DW9" s="158">
        <v>12.4</v>
      </c>
      <c r="DX9" s="159"/>
      <c r="DY9" s="159"/>
      <c r="DZ9" s="159"/>
      <c r="EA9" s="159"/>
      <c r="EB9" s="159"/>
      <c r="EC9" s="159"/>
      <c r="ED9" s="160">
        <v>0</v>
      </c>
      <c r="EE9" s="160">
        <v>0</v>
      </c>
      <c r="EF9" s="160">
        <v>0</v>
      </c>
      <c r="EG9" s="160">
        <v>0</v>
      </c>
      <c r="EH9" s="161">
        <v>0</v>
      </c>
      <c r="EI9" s="179">
        <f>SUM(DW9:EC9)</f>
        <v>12.4</v>
      </c>
      <c r="EJ9" s="180">
        <f>ED9</f>
        <v>0</v>
      </c>
      <c r="EK9" s="181">
        <f>EE9+EF9+EG9</f>
        <v>0</v>
      </c>
      <c r="EL9" s="182">
        <f>SUM(EI9:EK9)</f>
        <v>12.4</v>
      </c>
    </row>
    <row r="10" spans="1:142" ht="12.75" customHeight="1" x14ac:dyDescent="0.2">
      <c r="A10" s="167">
        <v>4</v>
      </c>
      <c r="B10" s="200" t="s">
        <v>211</v>
      </c>
      <c r="C10" s="168"/>
      <c r="D10" s="169"/>
      <c r="E10" s="201" t="s">
        <v>61</v>
      </c>
      <c r="F10" s="202" t="s">
        <v>58</v>
      </c>
      <c r="G10" s="28"/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/>
      <c r="J10" s="31"/>
      <c r="K10" s="177">
        <f>SUM(L10:N10)</f>
        <v>188.98000000000002</v>
      </c>
      <c r="L10" s="178">
        <f>AA10+AQ10+BG10+BW10+CM10+DC10+DS10+EI10</f>
        <v>182.98000000000002</v>
      </c>
      <c r="M10" s="178">
        <f>AB10+AR10+BH10+BX10+CN10+DD10+DT10+EJ10</f>
        <v>5</v>
      </c>
      <c r="N10" s="178">
        <f>AC10+AS10+BI10+BY10+CO10+DE10+DU10+EK10</f>
        <v>1</v>
      </c>
      <c r="O10" s="158">
        <v>47.61</v>
      </c>
      <c r="P10" s="159"/>
      <c r="Q10" s="159"/>
      <c r="R10" s="159"/>
      <c r="S10" s="159"/>
      <c r="T10" s="159"/>
      <c r="U10" s="159"/>
      <c r="V10" s="160">
        <v>0</v>
      </c>
      <c r="W10" s="160">
        <v>0</v>
      </c>
      <c r="X10" s="160">
        <v>0</v>
      </c>
      <c r="Y10" s="160">
        <v>0</v>
      </c>
      <c r="Z10" s="161">
        <v>0</v>
      </c>
      <c r="AA10" s="179">
        <f>SUM(O10:U10)</f>
        <v>47.61</v>
      </c>
      <c r="AB10" s="180">
        <f>V10</f>
        <v>0</v>
      </c>
      <c r="AC10" s="181">
        <f>W10+X10+Y10</f>
        <v>0</v>
      </c>
      <c r="AD10" s="182">
        <f>SUM(AA10:AC10)</f>
        <v>47.61</v>
      </c>
      <c r="AE10" s="158">
        <v>4.8</v>
      </c>
      <c r="AF10" s="159"/>
      <c r="AG10" s="159"/>
      <c r="AH10" s="159"/>
      <c r="AI10" s="159"/>
      <c r="AJ10" s="159"/>
      <c r="AK10" s="159"/>
      <c r="AL10" s="160">
        <v>0</v>
      </c>
      <c r="AM10" s="160">
        <v>0</v>
      </c>
      <c r="AN10" s="160">
        <v>0</v>
      </c>
      <c r="AO10" s="160">
        <v>0</v>
      </c>
      <c r="AP10" s="161">
        <v>0</v>
      </c>
      <c r="AQ10" s="179">
        <f>SUM(AE10:AK10)</f>
        <v>4.8</v>
      </c>
      <c r="AR10" s="180">
        <f>AL10</f>
        <v>0</v>
      </c>
      <c r="AS10" s="181">
        <f>AM10+AN10+AO10</f>
        <v>0</v>
      </c>
      <c r="AT10" s="182">
        <f>SUM(AQ10:AS10)</f>
        <v>4.8</v>
      </c>
      <c r="AU10" s="158">
        <v>17.27</v>
      </c>
      <c r="AV10" s="159">
        <v>15.62</v>
      </c>
      <c r="AW10" s="159">
        <v>15.62</v>
      </c>
      <c r="AX10" s="159"/>
      <c r="AY10" s="159"/>
      <c r="AZ10" s="159"/>
      <c r="BA10" s="159"/>
      <c r="BB10" s="160">
        <v>0</v>
      </c>
      <c r="BC10" s="160">
        <v>0</v>
      </c>
      <c r="BD10" s="160">
        <v>0</v>
      </c>
      <c r="BE10" s="160">
        <v>1</v>
      </c>
      <c r="BF10" s="161">
        <v>0</v>
      </c>
      <c r="BG10" s="179">
        <f>SUM(AU10:BA10)</f>
        <v>48.51</v>
      </c>
      <c r="BH10" s="180">
        <f>BB10</f>
        <v>0</v>
      </c>
      <c r="BI10" s="181">
        <f>BC10+BD10+BE10</f>
        <v>1</v>
      </c>
      <c r="BJ10" s="182">
        <f>SUM(BG10:BI10)</f>
        <v>49.51</v>
      </c>
      <c r="BK10" s="158">
        <v>7.43</v>
      </c>
      <c r="BL10" s="159"/>
      <c r="BM10" s="159"/>
      <c r="BN10" s="159"/>
      <c r="BO10" s="159"/>
      <c r="BP10" s="159"/>
      <c r="BQ10" s="159"/>
      <c r="BR10" s="160">
        <v>0</v>
      </c>
      <c r="BS10" s="160">
        <v>0</v>
      </c>
      <c r="BT10" s="160">
        <v>0</v>
      </c>
      <c r="BU10" s="160">
        <v>0</v>
      </c>
      <c r="BV10" s="161">
        <v>0</v>
      </c>
      <c r="BW10" s="179">
        <f>SUM(BK10:BQ10)</f>
        <v>7.43</v>
      </c>
      <c r="BX10" s="180">
        <f>BR10</f>
        <v>0</v>
      </c>
      <c r="BY10" s="181">
        <f>BS10+BT10+BU10</f>
        <v>0</v>
      </c>
      <c r="BZ10" s="182">
        <f>SUM(BW10:BY10)</f>
        <v>7.43</v>
      </c>
      <c r="CA10" s="158">
        <v>18.45</v>
      </c>
      <c r="CB10" s="159"/>
      <c r="CC10" s="159"/>
      <c r="CD10" s="159"/>
      <c r="CE10" s="159"/>
      <c r="CF10" s="159"/>
      <c r="CG10" s="159"/>
      <c r="CH10" s="160">
        <v>1</v>
      </c>
      <c r="CI10" s="160">
        <v>0</v>
      </c>
      <c r="CJ10" s="160">
        <v>0</v>
      </c>
      <c r="CK10" s="160">
        <v>0</v>
      </c>
      <c r="CL10" s="161">
        <v>0</v>
      </c>
      <c r="CM10" s="179">
        <f>SUM(CA10:CG10)</f>
        <v>18.45</v>
      </c>
      <c r="CN10" s="180">
        <f>CH10</f>
        <v>1</v>
      </c>
      <c r="CO10" s="181">
        <f>CI10+CJ10+CK10</f>
        <v>0</v>
      </c>
      <c r="CP10" s="182">
        <f>SUM(CM10:CO10)</f>
        <v>19.45</v>
      </c>
      <c r="CQ10" s="158">
        <v>8.69</v>
      </c>
      <c r="CR10" s="159"/>
      <c r="CS10" s="159"/>
      <c r="CT10" s="159"/>
      <c r="CU10" s="159"/>
      <c r="CV10" s="159"/>
      <c r="CW10" s="159"/>
      <c r="CX10" s="160">
        <v>0</v>
      </c>
      <c r="CY10" s="160">
        <v>0</v>
      </c>
      <c r="CZ10" s="160">
        <v>0</v>
      </c>
      <c r="DA10" s="160">
        <v>0</v>
      </c>
      <c r="DB10" s="161">
        <v>0</v>
      </c>
      <c r="DC10" s="179">
        <f>SUM(CQ10:CW10)</f>
        <v>8.69</v>
      </c>
      <c r="DD10" s="180">
        <f>CX10</f>
        <v>0</v>
      </c>
      <c r="DE10" s="181">
        <f>CY10+CZ10+DA10</f>
        <v>0</v>
      </c>
      <c r="DF10" s="182">
        <f>SUM(DC10:DE10)</f>
        <v>8.69</v>
      </c>
      <c r="DG10" s="158">
        <v>40.81</v>
      </c>
      <c r="DH10" s="159"/>
      <c r="DI10" s="159"/>
      <c r="DJ10" s="159"/>
      <c r="DK10" s="159"/>
      <c r="DL10" s="159"/>
      <c r="DM10" s="159"/>
      <c r="DN10" s="160">
        <v>4</v>
      </c>
      <c r="DO10" s="160">
        <v>0</v>
      </c>
      <c r="DP10" s="160">
        <v>0</v>
      </c>
      <c r="DQ10" s="160">
        <v>0</v>
      </c>
      <c r="DR10" s="161">
        <v>0</v>
      </c>
      <c r="DS10" s="179">
        <f>SUM(DG10:DM10)</f>
        <v>40.81</v>
      </c>
      <c r="DT10" s="180">
        <f>DN10</f>
        <v>4</v>
      </c>
      <c r="DU10" s="181">
        <f>DO10+DP10+DQ10</f>
        <v>0</v>
      </c>
      <c r="DV10" s="182">
        <f>SUM(DS10:DU10)</f>
        <v>44.81</v>
      </c>
      <c r="DW10" s="158">
        <v>6.68</v>
      </c>
      <c r="DX10" s="159"/>
      <c r="DY10" s="159"/>
      <c r="DZ10" s="159"/>
      <c r="EA10" s="159"/>
      <c r="EB10" s="159"/>
      <c r="EC10" s="159"/>
      <c r="ED10" s="160">
        <v>0</v>
      </c>
      <c r="EE10" s="160">
        <v>0</v>
      </c>
      <c r="EF10" s="160">
        <v>0</v>
      </c>
      <c r="EG10" s="160">
        <v>0</v>
      </c>
      <c r="EH10" s="161">
        <v>0</v>
      </c>
      <c r="EI10" s="179">
        <f>SUM(DW10:EC10)</f>
        <v>6.68</v>
      </c>
      <c r="EJ10" s="180">
        <f>ED10</f>
        <v>0</v>
      </c>
      <c r="EK10" s="181">
        <f>EE10+EF10+EG10</f>
        <v>0</v>
      </c>
      <c r="EL10" s="182">
        <f>SUM(EI10:EK10)</f>
        <v>6.68</v>
      </c>
    </row>
    <row r="11" spans="1:142" ht="12.75" customHeight="1" x14ac:dyDescent="0.2">
      <c r="A11" s="167">
        <v>5</v>
      </c>
      <c r="B11" s="200" t="s">
        <v>212</v>
      </c>
      <c r="C11" s="168"/>
      <c r="D11" s="169"/>
      <c r="E11" s="201" t="s">
        <v>61</v>
      </c>
      <c r="F11" s="202" t="s">
        <v>71</v>
      </c>
      <c r="G11" s="28"/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/>
      <c r="J11" s="31"/>
      <c r="K11" s="177">
        <f>SUM(L11:N11)</f>
        <v>284.82</v>
      </c>
      <c r="L11" s="178">
        <f>AA11+AQ11+BG11+BW11+CM11+DC11+DS11+EI11</f>
        <v>250.82</v>
      </c>
      <c r="M11" s="178">
        <f>AB11+AR11+BH11+BX11+CN11+DD11+DT11+EJ11</f>
        <v>34</v>
      </c>
      <c r="N11" s="178">
        <f>AC11+AS11+BI11+BY11+CO11+DE11+DU11+EK11</f>
        <v>0</v>
      </c>
      <c r="O11" s="158">
        <v>56.67</v>
      </c>
      <c r="P11" s="159"/>
      <c r="Q11" s="159"/>
      <c r="R11" s="159"/>
      <c r="S11" s="159"/>
      <c r="T11" s="159"/>
      <c r="U11" s="159"/>
      <c r="V11" s="160">
        <v>9</v>
      </c>
      <c r="W11" s="160">
        <v>0</v>
      </c>
      <c r="X11" s="160">
        <v>0</v>
      </c>
      <c r="Y11" s="160">
        <v>0</v>
      </c>
      <c r="Z11" s="161">
        <v>0</v>
      </c>
      <c r="AA11" s="179">
        <f>SUM(O11:U11)</f>
        <v>56.67</v>
      </c>
      <c r="AB11" s="180">
        <f>V11</f>
        <v>9</v>
      </c>
      <c r="AC11" s="181">
        <f>W11+X11+Y11</f>
        <v>0</v>
      </c>
      <c r="AD11" s="182">
        <f>SUM(AA11:AC11)</f>
        <v>65.67</v>
      </c>
      <c r="AE11" s="158">
        <v>6.09</v>
      </c>
      <c r="AF11" s="159"/>
      <c r="AG11" s="159"/>
      <c r="AH11" s="159"/>
      <c r="AI11" s="159"/>
      <c r="AJ11" s="159"/>
      <c r="AK11" s="159"/>
      <c r="AL11" s="160">
        <v>0</v>
      </c>
      <c r="AM11" s="160">
        <v>0</v>
      </c>
      <c r="AN11" s="160">
        <v>0</v>
      </c>
      <c r="AO11" s="160">
        <v>0</v>
      </c>
      <c r="AP11" s="161">
        <v>0</v>
      </c>
      <c r="AQ11" s="179">
        <f>SUM(AE11:AK11)</f>
        <v>6.09</v>
      </c>
      <c r="AR11" s="180">
        <f>AL11</f>
        <v>0</v>
      </c>
      <c r="AS11" s="181">
        <f>AM11+AN11+AO11</f>
        <v>0</v>
      </c>
      <c r="AT11" s="182">
        <f>SUM(AQ11:AS11)</f>
        <v>6.09</v>
      </c>
      <c r="AU11" s="158">
        <v>24.89</v>
      </c>
      <c r="AV11" s="159">
        <v>25.98</v>
      </c>
      <c r="AW11" s="159">
        <v>2</v>
      </c>
      <c r="AX11" s="159"/>
      <c r="AY11" s="159"/>
      <c r="AZ11" s="159"/>
      <c r="BA11" s="159"/>
      <c r="BB11" s="160">
        <v>2</v>
      </c>
      <c r="BC11" s="160">
        <v>0</v>
      </c>
      <c r="BD11" s="160">
        <v>0</v>
      </c>
      <c r="BE11" s="160">
        <v>0</v>
      </c>
      <c r="BF11" s="161">
        <v>0</v>
      </c>
      <c r="BG11" s="179">
        <f>SUM(AU11:BA11)</f>
        <v>52.870000000000005</v>
      </c>
      <c r="BH11" s="180">
        <f>BB11</f>
        <v>2</v>
      </c>
      <c r="BI11" s="181">
        <f>BC11+BD11+BE11</f>
        <v>0</v>
      </c>
      <c r="BJ11" s="182">
        <f>SUM(BG11:BI11)</f>
        <v>54.870000000000005</v>
      </c>
      <c r="BK11" s="158">
        <v>33.51</v>
      </c>
      <c r="BL11" s="159"/>
      <c r="BM11" s="159"/>
      <c r="BN11" s="159"/>
      <c r="BO11" s="159"/>
      <c r="BP11" s="159"/>
      <c r="BQ11" s="159"/>
      <c r="BR11" s="160">
        <v>0</v>
      </c>
      <c r="BS11" s="160">
        <v>0</v>
      </c>
      <c r="BT11" s="160">
        <v>0</v>
      </c>
      <c r="BU11" s="160">
        <v>0</v>
      </c>
      <c r="BV11" s="161">
        <v>0</v>
      </c>
      <c r="BW11" s="179">
        <f>SUM(BK11:BQ11)</f>
        <v>33.51</v>
      </c>
      <c r="BX11" s="180">
        <f>BR11</f>
        <v>0</v>
      </c>
      <c r="BY11" s="181">
        <f>BS11+BT11+BU11</f>
        <v>0</v>
      </c>
      <c r="BZ11" s="182">
        <f>SUM(BW11:BY11)</f>
        <v>33.51</v>
      </c>
      <c r="CA11" s="158">
        <v>29.29</v>
      </c>
      <c r="CB11" s="159"/>
      <c r="CC11" s="159"/>
      <c r="CD11" s="159"/>
      <c r="CE11" s="159"/>
      <c r="CF11" s="159"/>
      <c r="CG11" s="159"/>
      <c r="CH11" s="160">
        <v>16</v>
      </c>
      <c r="CI11" s="160">
        <v>0</v>
      </c>
      <c r="CJ11" s="160">
        <v>0</v>
      </c>
      <c r="CK11" s="160">
        <v>0</v>
      </c>
      <c r="CL11" s="161">
        <v>0</v>
      </c>
      <c r="CM11" s="179">
        <f>SUM(CA11:CG11)</f>
        <v>29.29</v>
      </c>
      <c r="CN11" s="180">
        <f>CH11</f>
        <v>16</v>
      </c>
      <c r="CO11" s="181">
        <f>CI11+CJ11+CK11</f>
        <v>0</v>
      </c>
      <c r="CP11" s="182">
        <f>SUM(CM11:CO11)</f>
        <v>45.29</v>
      </c>
      <c r="CQ11" s="158">
        <v>11.31</v>
      </c>
      <c r="CR11" s="159"/>
      <c r="CS11" s="159"/>
      <c r="CT11" s="159"/>
      <c r="CU11" s="159"/>
      <c r="CV11" s="159"/>
      <c r="CW11" s="159"/>
      <c r="CX11" s="160">
        <v>0</v>
      </c>
      <c r="CY11" s="160">
        <v>0</v>
      </c>
      <c r="CZ11" s="160">
        <v>0</v>
      </c>
      <c r="DA11" s="160">
        <v>0</v>
      </c>
      <c r="DB11" s="161">
        <v>0</v>
      </c>
      <c r="DC11" s="179">
        <f>SUM(CQ11:CW11)</f>
        <v>11.31</v>
      </c>
      <c r="DD11" s="180">
        <f>CX11</f>
        <v>0</v>
      </c>
      <c r="DE11" s="181">
        <f>CY11+CZ11+DA11</f>
        <v>0</v>
      </c>
      <c r="DF11" s="182">
        <f>SUM(DC11:DE11)</f>
        <v>11.31</v>
      </c>
      <c r="DG11" s="158">
        <v>37.729999999999997</v>
      </c>
      <c r="DH11" s="159"/>
      <c r="DI11" s="159"/>
      <c r="DJ11" s="159"/>
      <c r="DK11" s="159"/>
      <c r="DL11" s="159"/>
      <c r="DM11" s="159"/>
      <c r="DN11" s="160">
        <v>7</v>
      </c>
      <c r="DO11" s="160">
        <v>0</v>
      </c>
      <c r="DP11" s="160">
        <v>0</v>
      </c>
      <c r="DQ11" s="160">
        <v>0</v>
      </c>
      <c r="DR11" s="161">
        <v>0</v>
      </c>
      <c r="DS11" s="179">
        <f>SUM(DG11:DM11)</f>
        <v>37.729999999999997</v>
      </c>
      <c r="DT11" s="180">
        <f>DN11</f>
        <v>7</v>
      </c>
      <c r="DU11" s="181">
        <f>DO11+DP11+DQ11</f>
        <v>0</v>
      </c>
      <c r="DV11" s="182">
        <f>SUM(DS11:DU11)</f>
        <v>44.73</v>
      </c>
      <c r="DW11" s="158">
        <v>23.35</v>
      </c>
      <c r="DX11" s="159"/>
      <c r="DY11" s="159"/>
      <c r="DZ11" s="159"/>
      <c r="EA11" s="159"/>
      <c r="EB11" s="159"/>
      <c r="EC11" s="159"/>
      <c r="ED11" s="160">
        <v>0</v>
      </c>
      <c r="EE11" s="160">
        <v>0</v>
      </c>
      <c r="EF11" s="160">
        <v>0</v>
      </c>
      <c r="EG11" s="160">
        <v>0</v>
      </c>
      <c r="EH11" s="161">
        <v>0</v>
      </c>
      <c r="EI11" s="179">
        <f>SUM(DW11:EC11)</f>
        <v>23.35</v>
      </c>
      <c r="EJ11" s="180">
        <f>ED11</f>
        <v>0</v>
      </c>
      <c r="EK11" s="181">
        <f>EE11+EF11+EG11</f>
        <v>0</v>
      </c>
      <c r="EL11" s="182">
        <f>SUM(EI11:EK11)</f>
        <v>23.35</v>
      </c>
    </row>
    <row r="12" spans="1:142" ht="12.75" customHeight="1" x14ac:dyDescent="0.2">
      <c r="A12" s="167">
        <v>6</v>
      </c>
      <c r="B12" s="200" t="s">
        <v>210</v>
      </c>
      <c r="C12" s="168"/>
      <c r="D12" s="169"/>
      <c r="E12" s="201" t="s">
        <v>61</v>
      </c>
      <c r="F12" s="202" t="s">
        <v>71</v>
      </c>
      <c r="G12" s="28"/>
      <c r="H12" s="29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0"/>
      <c r="J12" s="31"/>
      <c r="K12" s="177">
        <f>SUM(L12:N12)</f>
        <v>376.32</v>
      </c>
      <c r="L12" s="178">
        <f>AA12+AQ12+BG12+BW12+CM12+DC12+DS12+EI12</f>
        <v>287.32</v>
      </c>
      <c r="M12" s="178">
        <f>AB12+AR12+BH12+BX12+CN12+DD12+DT12+EJ12</f>
        <v>89</v>
      </c>
      <c r="N12" s="178">
        <f>AC12+AS12+BI12+BY12+CO12+DE12+DU12+EK12</f>
        <v>0</v>
      </c>
      <c r="O12" s="158">
        <v>45.2</v>
      </c>
      <c r="P12" s="159"/>
      <c r="Q12" s="159"/>
      <c r="R12" s="159"/>
      <c r="S12" s="159"/>
      <c r="T12" s="159"/>
      <c r="U12" s="159"/>
      <c r="V12" s="160">
        <v>16</v>
      </c>
      <c r="W12" s="160">
        <v>0</v>
      </c>
      <c r="X12" s="160">
        <v>0</v>
      </c>
      <c r="Y12" s="160">
        <v>0</v>
      </c>
      <c r="Z12" s="161">
        <v>0</v>
      </c>
      <c r="AA12" s="179">
        <f>SUM(O12:U12)</f>
        <v>45.2</v>
      </c>
      <c r="AB12" s="180">
        <f>V12</f>
        <v>16</v>
      </c>
      <c r="AC12" s="181">
        <f>W12+X12+Y12</f>
        <v>0</v>
      </c>
      <c r="AD12" s="182">
        <f>SUM(AA12:AC12)</f>
        <v>61.2</v>
      </c>
      <c r="AE12" s="158">
        <v>6.51</v>
      </c>
      <c r="AF12" s="159"/>
      <c r="AG12" s="159"/>
      <c r="AH12" s="159"/>
      <c r="AI12" s="159"/>
      <c r="AJ12" s="159"/>
      <c r="AK12" s="159"/>
      <c r="AL12" s="160">
        <v>5</v>
      </c>
      <c r="AM12" s="160">
        <v>0</v>
      </c>
      <c r="AN12" s="160">
        <v>0</v>
      </c>
      <c r="AO12" s="160">
        <v>0</v>
      </c>
      <c r="AP12" s="161">
        <v>0</v>
      </c>
      <c r="AQ12" s="179">
        <f>SUM(AE12:AK12)</f>
        <v>6.51</v>
      </c>
      <c r="AR12" s="180">
        <f>AL12</f>
        <v>5</v>
      </c>
      <c r="AS12" s="181">
        <f>AM12+AN12+AO12</f>
        <v>0</v>
      </c>
      <c r="AT12" s="182">
        <f>SUM(AQ12:AS12)</f>
        <v>11.51</v>
      </c>
      <c r="AU12" s="158">
        <v>23.88</v>
      </c>
      <c r="AV12" s="159">
        <v>25.86</v>
      </c>
      <c r="AW12" s="159"/>
      <c r="AX12" s="159"/>
      <c r="AY12" s="159"/>
      <c r="AZ12" s="159"/>
      <c r="BA12" s="159"/>
      <c r="BB12" s="160">
        <v>5</v>
      </c>
      <c r="BC12" s="160">
        <v>0</v>
      </c>
      <c r="BD12" s="160">
        <v>0</v>
      </c>
      <c r="BE12" s="160">
        <v>0</v>
      </c>
      <c r="BF12" s="161">
        <v>0</v>
      </c>
      <c r="BG12" s="179">
        <f>SUM(AU12:BA12)</f>
        <v>49.739999999999995</v>
      </c>
      <c r="BH12" s="180">
        <f>BB12</f>
        <v>5</v>
      </c>
      <c r="BI12" s="181">
        <f>BC12+BD12+BE12</f>
        <v>0</v>
      </c>
      <c r="BJ12" s="182">
        <f>SUM(BG12:BI12)</f>
        <v>54.739999999999995</v>
      </c>
      <c r="BK12" s="158">
        <v>61.49</v>
      </c>
      <c r="BL12" s="159"/>
      <c r="BM12" s="159"/>
      <c r="BN12" s="159"/>
      <c r="BO12" s="159"/>
      <c r="BP12" s="159"/>
      <c r="BQ12" s="159"/>
      <c r="BR12" s="160">
        <v>20</v>
      </c>
      <c r="BS12" s="160">
        <v>0</v>
      </c>
      <c r="BT12" s="160">
        <v>0</v>
      </c>
      <c r="BU12" s="160">
        <v>0</v>
      </c>
      <c r="BV12" s="161">
        <v>0</v>
      </c>
      <c r="BW12" s="179">
        <f>SUM(BK12:BQ12)</f>
        <v>61.49</v>
      </c>
      <c r="BX12" s="180">
        <f>BR12</f>
        <v>20</v>
      </c>
      <c r="BY12" s="181">
        <f>BS12+BT12+BU12</f>
        <v>0</v>
      </c>
      <c r="BZ12" s="182">
        <f>SUM(BW12:BY12)</f>
        <v>81.490000000000009</v>
      </c>
      <c r="CA12" s="158">
        <v>35.229999999999997</v>
      </c>
      <c r="CB12" s="159"/>
      <c r="CC12" s="159"/>
      <c r="CD12" s="159"/>
      <c r="CE12" s="159"/>
      <c r="CF12" s="159"/>
      <c r="CG12" s="159"/>
      <c r="CH12" s="160">
        <v>16</v>
      </c>
      <c r="CI12" s="160">
        <v>0</v>
      </c>
      <c r="CJ12" s="160">
        <v>0</v>
      </c>
      <c r="CK12" s="160">
        <v>0</v>
      </c>
      <c r="CL12" s="161">
        <v>0</v>
      </c>
      <c r="CM12" s="179">
        <f>SUM(CA12:CG12)</f>
        <v>35.229999999999997</v>
      </c>
      <c r="CN12" s="180">
        <f>CH12</f>
        <v>16</v>
      </c>
      <c r="CO12" s="181">
        <f>CI12+CJ12+CK12</f>
        <v>0</v>
      </c>
      <c r="CP12" s="182">
        <f>SUM(CM12:CO12)</f>
        <v>51.23</v>
      </c>
      <c r="CQ12" s="158">
        <v>23.16</v>
      </c>
      <c r="CR12" s="159"/>
      <c r="CS12" s="159"/>
      <c r="CT12" s="159"/>
      <c r="CU12" s="159"/>
      <c r="CV12" s="159"/>
      <c r="CW12" s="159"/>
      <c r="CX12" s="160">
        <v>0</v>
      </c>
      <c r="CY12" s="160">
        <v>0</v>
      </c>
      <c r="CZ12" s="160">
        <v>0</v>
      </c>
      <c r="DA12" s="160">
        <v>0</v>
      </c>
      <c r="DB12" s="161">
        <v>0</v>
      </c>
      <c r="DC12" s="179">
        <f>SUM(CQ12:CW12)</f>
        <v>23.16</v>
      </c>
      <c r="DD12" s="180">
        <f>CX12</f>
        <v>0</v>
      </c>
      <c r="DE12" s="181">
        <f>CY12+CZ12+DA12</f>
        <v>0</v>
      </c>
      <c r="DF12" s="182">
        <f>SUM(DC12:DE12)</f>
        <v>23.16</v>
      </c>
      <c r="DG12" s="158">
        <v>33.590000000000003</v>
      </c>
      <c r="DH12" s="159"/>
      <c r="DI12" s="159"/>
      <c r="DJ12" s="159"/>
      <c r="DK12" s="159"/>
      <c r="DL12" s="159"/>
      <c r="DM12" s="159"/>
      <c r="DN12" s="160">
        <v>27</v>
      </c>
      <c r="DO12" s="160">
        <v>0</v>
      </c>
      <c r="DP12" s="160">
        <v>0</v>
      </c>
      <c r="DQ12" s="160">
        <v>0</v>
      </c>
      <c r="DR12" s="161">
        <v>0</v>
      </c>
      <c r="DS12" s="179">
        <f>SUM(DG12:DM12)</f>
        <v>33.590000000000003</v>
      </c>
      <c r="DT12" s="180">
        <f>DN12</f>
        <v>27</v>
      </c>
      <c r="DU12" s="181">
        <f>DO12+DP12+DQ12</f>
        <v>0</v>
      </c>
      <c r="DV12" s="182">
        <f>SUM(DS12:DU12)</f>
        <v>60.59</v>
      </c>
      <c r="DW12" s="158">
        <v>32.4</v>
      </c>
      <c r="DX12" s="159"/>
      <c r="DY12" s="159"/>
      <c r="DZ12" s="159"/>
      <c r="EA12" s="159"/>
      <c r="EB12" s="159"/>
      <c r="EC12" s="159"/>
      <c r="ED12" s="160">
        <v>0</v>
      </c>
      <c r="EE12" s="160">
        <v>0</v>
      </c>
      <c r="EF12" s="160">
        <v>0</v>
      </c>
      <c r="EG12" s="160">
        <v>0</v>
      </c>
      <c r="EH12" s="161">
        <v>0</v>
      </c>
      <c r="EI12" s="179">
        <f>SUM(DW12:EC12)</f>
        <v>32.4</v>
      </c>
      <c r="EJ12" s="180">
        <f>ED12</f>
        <v>0</v>
      </c>
      <c r="EK12" s="181">
        <f>EE12+EF12+EG12</f>
        <v>0</v>
      </c>
      <c r="EL12" s="182">
        <f>SUM(EI12:EK12)</f>
        <v>32.4</v>
      </c>
    </row>
    <row r="13" spans="1:142" ht="12.75" customHeight="1" x14ac:dyDescent="0.2">
      <c r="A13" s="167">
        <v>7</v>
      </c>
      <c r="B13" s="200" t="s">
        <v>208</v>
      </c>
      <c r="C13" s="168"/>
      <c r="D13" s="169"/>
      <c r="E13" s="201" t="s">
        <v>61</v>
      </c>
      <c r="F13" s="202" t="s">
        <v>64</v>
      </c>
      <c r="G13" s="28"/>
      <c r="H13" s="29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0"/>
      <c r="J13" s="31"/>
      <c r="K13" s="177">
        <f>SUM(L13:N13)</f>
        <v>637.25</v>
      </c>
      <c r="L13" s="178">
        <f>AA13+AQ13+BG13+BW13+CM13+DC13+DS13+EI13</f>
        <v>592.25</v>
      </c>
      <c r="M13" s="178">
        <f>AB13+AR13+BH13+BX13+CN13+DD13+DT13+EJ13</f>
        <v>40</v>
      </c>
      <c r="N13" s="178">
        <f>AC13+AS13+BI13+BY13+CO13+DE13+DU13+EK13</f>
        <v>5</v>
      </c>
      <c r="O13" s="158">
        <v>100</v>
      </c>
      <c r="P13" s="159">
        <v>88</v>
      </c>
      <c r="Q13" s="159"/>
      <c r="R13" s="159"/>
      <c r="S13" s="159"/>
      <c r="T13" s="159"/>
      <c r="U13" s="159"/>
      <c r="V13" s="160">
        <v>16</v>
      </c>
      <c r="W13" s="160">
        <v>1</v>
      </c>
      <c r="X13" s="160">
        <v>0</v>
      </c>
      <c r="Y13" s="160">
        <v>1</v>
      </c>
      <c r="Z13" s="161">
        <v>0</v>
      </c>
      <c r="AA13" s="179">
        <f>SUM(O13:U13)</f>
        <v>188</v>
      </c>
      <c r="AB13" s="180">
        <f>V13</f>
        <v>16</v>
      </c>
      <c r="AC13" s="181">
        <f>W13+X13+Y13</f>
        <v>2</v>
      </c>
      <c r="AD13" s="182">
        <f>SUM(AA13:AC13)</f>
        <v>206</v>
      </c>
      <c r="AE13" s="158">
        <v>16.22</v>
      </c>
      <c r="AF13" s="159"/>
      <c r="AG13" s="159"/>
      <c r="AH13" s="159"/>
      <c r="AI13" s="159"/>
      <c r="AJ13" s="159"/>
      <c r="AK13" s="159"/>
      <c r="AL13" s="160">
        <v>1</v>
      </c>
      <c r="AM13" s="160">
        <v>0</v>
      </c>
      <c r="AN13" s="160">
        <v>0</v>
      </c>
      <c r="AO13" s="160">
        <v>0</v>
      </c>
      <c r="AP13" s="161">
        <v>0</v>
      </c>
      <c r="AQ13" s="179">
        <f>SUM(AE13:AK13)</f>
        <v>16.22</v>
      </c>
      <c r="AR13" s="180">
        <f>AL13</f>
        <v>1</v>
      </c>
      <c r="AS13" s="181">
        <f>AM13+AN13+AO13</f>
        <v>0</v>
      </c>
      <c r="AT13" s="182">
        <f>SUM(AQ13:AS13)</f>
        <v>17.22</v>
      </c>
      <c r="AU13" s="158">
        <v>56.45</v>
      </c>
      <c r="AV13" s="159">
        <v>63.37</v>
      </c>
      <c r="AW13" s="159"/>
      <c r="AX13" s="159"/>
      <c r="AY13" s="159"/>
      <c r="AZ13" s="159"/>
      <c r="BA13" s="159"/>
      <c r="BB13" s="160">
        <v>0</v>
      </c>
      <c r="BC13" s="160">
        <v>0</v>
      </c>
      <c r="BD13" s="160">
        <v>0</v>
      </c>
      <c r="BE13" s="160">
        <v>0</v>
      </c>
      <c r="BF13" s="161">
        <v>0</v>
      </c>
      <c r="BG13" s="179">
        <f>SUM(AU13:BA13)</f>
        <v>119.82</v>
      </c>
      <c r="BH13" s="180">
        <f>BB13</f>
        <v>0</v>
      </c>
      <c r="BI13" s="181">
        <f>BC13+BD13+BE13</f>
        <v>0</v>
      </c>
      <c r="BJ13" s="182">
        <f>SUM(BG13:BI13)</f>
        <v>119.82</v>
      </c>
      <c r="BK13" s="158">
        <v>57.34</v>
      </c>
      <c r="BL13" s="159"/>
      <c r="BM13" s="159"/>
      <c r="BN13" s="159"/>
      <c r="BO13" s="159"/>
      <c r="BP13" s="159"/>
      <c r="BQ13" s="159"/>
      <c r="BR13" s="160">
        <v>0</v>
      </c>
      <c r="BS13" s="160">
        <v>0</v>
      </c>
      <c r="BT13" s="160">
        <v>0</v>
      </c>
      <c r="BU13" s="160">
        <v>0</v>
      </c>
      <c r="BV13" s="161">
        <v>0</v>
      </c>
      <c r="BW13" s="179">
        <f>SUM(BK13:BQ13)</f>
        <v>57.34</v>
      </c>
      <c r="BX13" s="180">
        <f>BR13</f>
        <v>0</v>
      </c>
      <c r="BY13" s="181">
        <f>BS13+BT13+BU13</f>
        <v>0</v>
      </c>
      <c r="BZ13" s="182">
        <f>SUM(BW13:BY13)</f>
        <v>57.34</v>
      </c>
      <c r="CA13" s="158">
        <v>61.41</v>
      </c>
      <c r="CB13" s="159"/>
      <c r="CC13" s="159"/>
      <c r="CD13" s="159"/>
      <c r="CE13" s="159"/>
      <c r="CF13" s="159"/>
      <c r="CG13" s="159"/>
      <c r="CH13" s="160">
        <v>2</v>
      </c>
      <c r="CI13" s="160">
        <v>0</v>
      </c>
      <c r="CJ13" s="160">
        <v>0</v>
      </c>
      <c r="CK13" s="160">
        <v>0</v>
      </c>
      <c r="CL13" s="161">
        <v>0</v>
      </c>
      <c r="CM13" s="179">
        <f>SUM(CA13:CG13)</f>
        <v>61.41</v>
      </c>
      <c r="CN13" s="180">
        <f>CH13</f>
        <v>2</v>
      </c>
      <c r="CO13" s="181">
        <f>CI13+CJ13+CK13</f>
        <v>0</v>
      </c>
      <c r="CP13" s="182">
        <f>SUM(CM13:CO13)</f>
        <v>63.41</v>
      </c>
      <c r="CQ13" s="158">
        <v>51.27</v>
      </c>
      <c r="CR13" s="159"/>
      <c r="CS13" s="159"/>
      <c r="CT13" s="159"/>
      <c r="CU13" s="159"/>
      <c r="CV13" s="159"/>
      <c r="CW13" s="159"/>
      <c r="CX13" s="160">
        <v>0</v>
      </c>
      <c r="CY13" s="160">
        <v>0</v>
      </c>
      <c r="CZ13" s="160">
        <v>0</v>
      </c>
      <c r="DA13" s="160">
        <v>0</v>
      </c>
      <c r="DB13" s="161">
        <v>0</v>
      </c>
      <c r="DC13" s="179">
        <f>SUM(CQ13:CW13)</f>
        <v>51.27</v>
      </c>
      <c r="DD13" s="180">
        <f>CX13</f>
        <v>0</v>
      </c>
      <c r="DE13" s="181">
        <f>CY13+CZ13+DA13</f>
        <v>0</v>
      </c>
      <c r="DF13" s="182">
        <f>SUM(DC13:DE13)</f>
        <v>51.27</v>
      </c>
      <c r="DG13" s="158">
        <v>61.97</v>
      </c>
      <c r="DH13" s="159"/>
      <c r="DI13" s="159"/>
      <c r="DJ13" s="159"/>
      <c r="DK13" s="159"/>
      <c r="DL13" s="159"/>
      <c r="DM13" s="159"/>
      <c r="DN13" s="160">
        <v>21</v>
      </c>
      <c r="DO13" s="160">
        <v>0</v>
      </c>
      <c r="DP13" s="160">
        <v>0</v>
      </c>
      <c r="DQ13" s="160">
        <v>3</v>
      </c>
      <c r="DR13" s="161">
        <v>0</v>
      </c>
      <c r="DS13" s="179">
        <f>SUM(DG13:DM13)</f>
        <v>61.97</v>
      </c>
      <c r="DT13" s="180">
        <f>DN13</f>
        <v>21</v>
      </c>
      <c r="DU13" s="181">
        <f>DO13+DP13+DQ13</f>
        <v>3</v>
      </c>
      <c r="DV13" s="182">
        <f>SUM(DS13:DU13)</f>
        <v>85.97</v>
      </c>
      <c r="DW13" s="158">
        <v>36.22</v>
      </c>
      <c r="DX13" s="159"/>
      <c r="DY13" s="159"/>
      <c r="DZ13" s="159"/>
      <c r="EA13" s="159"/>
      <c r="EB13" s="159"/>
      <c r="EC13" s="159"/>
      <c r="ED13" s="160">
        <v>0</v>
      </c>
      <c r="EE13" s="160">
        <v>0</v>
      </c>
      <c r="EF13" s="160">
        <v>0</v>
      </c>
      <c r="EG13" s="160">
        <v>0</v>
      </c>
      <c r="EH13" s="161">
        <v>0</v>
      </c>
      <c r="EI13" s="179">
        <f>SUM(DW13:EC13)</f>
        <v>36.22</v>
      </c>
      <c r="EJ13" s="180">
        <f>ED13</f>
        <v>0</v>
      </c>
      <c r="EK13" s="181">
        <f>EE13+EF13+EG13</f>
        <v>0</v>
      </c>
      <c r="EL13" s="182">
        <f>SUM(EI13:EK13)</f>
        <v>36.22</v>
      </c>
    </row>
    <row r="14" spans="1:142" ht="12.75" customHeight="1" x14ac:dyDescent="0.2">
      <c r="A14" s="167">
        <v>1</v>
      </c>
      <c r="B14" s="200" t="s">
        <v>202</v>
      </c>
      <c r="C14" s="168"/>
      <c r="D14" s="169"/>
      <c r="E14" s="201" t="s">
        <v>86</v>
      </c>
      <c r="F14" s="202" t="s">
        <v>62</v>
      </c>
      <c r="G14" s="28"/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/>
      <c r="J14" s="31"/>
      <c r="K14" s="177">
        <f>SUM(L14:N14)</f>
        <v>101.77000000000001</v>
      </c>
      <c r="L14" s="178">
        <f>AA14+AQ14+BG14+BW14+CM14+DC14+DS14+EI14</f>
        <v>90.77000000000001</v>
      </c>
      <c r="M14" s="178">
        <f>AB14+AR14+BH14+BX14+CN14+DD14+DT14+EJ14</f>
        <v>11</v>
      </c>
      <c r="N14" s="178">
        <f>AC14+AS14+BI14+BY14+CO14+DE14+DU14+EK14</f>
        <v>0</v>
      </c>
      <c r="O14" s="158">
        <v>19.739999999999998</v>
      </c>
      <c r="P14" s="159"/>
      <c r="Q14" s="159"/>
      <c r="R14" s="159"/>
      <c r="S14" s="159"/>
      <c r="T14" s="159"/>
      <c r="U14" s="159"/>
      <c r="V14" s="160">
        <v>6</v>
      </c>
      <c r="W14" s="160">
        <v>0</v>
      </c>
      <c r="X14" s="160">
        <v>0</v>
      </c>
      <c r="Y14" s="160">
        <v>0</v>
      </c>
      <c r="Z14" s="161">
        <v>0</v>
      </c>
      <c r="AA14" s="179">
        <f>SUM(O14:U14)</f>
        <v>19.739999999999998</v>
      </c>
      <c r="AB14" s="180">
        <f>V14</f>
        <v>6</v>
      </c>
      <c r="AC14" s="181">
        <f>W14+X14+Y14</f>
        <v>0</v>
      </c>
      <c r="AD14" s="182">
        <f>SUM(AA14:AC14)</f>
        <v>25.74</v>
      </c>
      <c r="AE14" s="158">
        <v>2.5499999999999998</v>
      </c>
      <c r="AF14" s="159"/>
      <c r="AG14" s="159"/>
      <c r="AH14" s="159"/>
      <c r="AI14" s="159"/>
      <c r="AJ14" s="159"/>
      <c r="AK14" s="159"/>
      <c r="AL14" s="160">
        <v>0</v>
      </c>
      <c r="AM14" s="160">
        <v>0</v>
      </c>
      <c r="AN14" s="160">
        <v>0</v>
      </c>
      <c r="AO14" s="160">
        <v>0</v>
      </c>
      <c r="AP14" s="161">
        <v>0</v>
      </c>
      <c r="AQ14" s="179">
        <f>SUM(AE14:AK14)</f>
        <v>2.5499999999999998</v>
      </c>
      <c r="AR14" s="180">
        <f>AL14</f>
        <v>0</v>
      </c>
      <c r="AS14" s="181">
        <f>AM14+AN14+AO14</f>
        <v>0</v>
      </c>
      <c r="AT14" s="182">
        <f>SUM(AQ14:AS14)</f>
        <v>2.5499999999999998</v>
      </c>
      <c r="AU14" s="158">
        <v>9.4</v>
      </c>
      <c r="AV14" s="159">
        <v>9.17</v>
      </c>
      <c r="AW14" s="159"/>
      <c r="AX14" s="159"/>
      <c r="AY14" s="159"/>
      <c r="AZ14" s="159"/>
      <c r="BA14" s="159"/>
      <c r="BB14" s="160">
        <v>1</v>
      </c>
      <c r="BC14" s="160">
        <v>0</v>
      </c>
      <c r="BD14" s="160">
        <v>0</v>
      </c>
      <c r="BE14" s="160">
        <v>0</v>
      </c>
      <c r="BF14" s="161">
        <v>0</v>
      </c>
      <c r="BG14" s="179">
        <f>SUM(AU14:BA14)</f>
        <v>18.57</v>
      </c>
      <c r="BH14" s="180">
        <f>BB14</f>
        <v>1</v>
      </c>
      <c r="BI14" s="181">
        <f>BC14+BD14+BE14</f>
        <v>0</v>
      </c>
      <c r="BJ14" s="182">
        <f>SUM(BG14:BI14)</f>
        <v>19.57</v>
      </c>
      <c r="BK14" s="158">
        <v>7.42</v>
      </c>
      <c r="BL14" s="159"/>
      <c r="BM14" s="159"/>
      <c r="BN14" s="159"/>
      <c r="BO14" s="159"/>
      <c r="BP14" s="159"/>
      <c r="BQ14" s="159"/>
      <c r="BR14" s="160">
        <v>0</v>
      </c>
      <c r="BS14" s="160">
        <v>0</v>
      </c>
      <c r="BT14" s="160">
        <v>0</v>
      </c>
      <c r="BU14" s="160">
        <v>0</v>
      </c>
      <c r="BV14" s="161">
        <v>0</v>
      </c>
      <c r="BW14" s="179">
        <f>SUM(BK14:BQ14)</f>
        <v>7.42</v>
      </c>
      <c r="BX14" s="180">
        <f>BR14</f>
        <v>0</v>
      </c>
      <c r="BY14" s="181">
        <f>BS14+BT14+BU14</f>
        <v>0</v>
      </c>
      <c r="BZ14" s="182">
        <f>SUM(BW14:BY14)</f>
        <v>7.42</v>
      </c>
      <c r="CA14" s="158">
        <v>12.54</v>
      </c>
      <c r="CB14" s="159"/>
      <c r="CC14" s="159"/>
      <c r="CD14" s="159"/>
      <c r="CE14" s="159"/>
      <c r="CF14" s="159"/>
      <c r="CG14" s="159"/>
      <c r="CH14" s="160">
        <v>2</v>
      </c>
      <c r="CI14" s="160">
        <v>0</v>
      </c>
      <c r="CJ14" s="160">
        <v>0</v>
      </c>
      <c r="CK14" s="160">
        <v>0</v>
      </c>
      <c r="CL14" s="161">
        <v>0</v>
      </c>
      <c r="CM14" s="179">
        <f>SUM(CA14:CG14)</f>
        <v>12.54</v>
      </c>
      <c r="CN14" s="180">
        <f>CH14</f>
        <v>2</v>
      </c>
      <c r="CO14" s="181">
        <f>CI14+CJ14+CK14</f>
        <v>0</v>
      </c>
      <c r="CP14" s="182">
        <f>SUM(CM14:CO14)</f>
        <v>14.54</v>
      </c>
      <c r="CQ14" s="158">
        <v>8.0500000000000007</v>
      </c>
      <c r="CR14" s="159"/>
      <c r="CS14" s="159"/>
      <c r="CT14" s="159"/>
      <c r="CU14" s="159"/>
      <c r="CV14" s="159"/>
      <c r="CW14" s="159"/>
      <c r="CX14" s="160">
        <v>0</v>
      </c>
      <c r="CY14" s="160">
        <v>0</v>
      </c>
      <c r="CZ14" s="160">
        <v>0</v>
      </c>
      <c r="DA14" s="160">
        <v>0</v>
      </c>
      <c r="DB14" s="161">
        <v>0</v>
      </c>
      <c r="DC14" s="179">
        <f>SUM(CQ14:CW14)</f>
        <v>8.0500000000000007</v>
      </c>
      <c r="DD14" s="180">
        <f>CX14</f>
        <v>0</v>
      </c>
      <c r="DE14" s="181">
        <f>CY14+CZ14+DA14</f>
        <v>0</v>
      </c>
      <c r="DF14" s="182">
        <f>SUM(DC14:DE14)</f>
        <v>8.0500000000000007</v>
      </c>
      <c r="DG14" s="158">
        <v>15.06</v>
      </c>
      <c r="DH14" s="159"/>
      <c r="DI14" s="159"/>
      <c r="DJ14" s="159"/>
      <c r="DK14" s="159"/>
      <c r="DL14" s="159"/>
      <c r="DM14" s="159"/>
      <c r="DN14" s="160">
        <v>2</v>
      </c>
      <c r="DO14" s="160">
        <v>0</v>
      </c>
      <c r="DP14" s="160">
        <v>0</v>
      </c>
      <c r="DQ14" s="160">
        <v>0</v>
      </c>
      <c r="DR14" s="161">
        <v>0</v>
      </c>
      <c r="DS14" s="179">
        <f>SUM(DG14:DM14)</f>
        <v>15.06</v>
      </c>
      <c r="DT14" s="180">
        <f>DN14</f>
        <v>2</v>
      </c>
      <c r="DU14" s="181">
        <f>DO14+DP14+DQ14</f>
        <v>0</v>
      </c>
      <c r="DV14" s="182">
        <f>SUM(DS14:DU14)</f>
        <v>17.060000000000002</v>
      </c>
      <c r="DW14" s="158">
        <v>6.84</v>
      </c>
      <c r="DX14" s="159"/>
      <c r="DY14" s="159"/>
      <c r="DZ14" s="159"/>
      <c r="EA14" s="159"/>
      <c r="EB14" s="159"/>
      <c r="EC14" s="159"/>
      <c r="ED14" s="160">
        <v>0</v>
      </c>
      <c r="EE14" s="160">
        <v>0</v>
      </c>
      <c r="EF14" s="160">
        <v>0</v>
      </c>
      <c r="EG14" s="160">
        <v>0</v>
      </c>
      <c r="EH14" s="161">
        <v>0</v>
      </c>
      <c r="EI14" s="179">
        <f>SUM(DW14:EC14)</f>
        <v>6.84</v>
      </c>
      <c r="EJ14" s="180">
        <f>ED14</f>
        <v>0</v>
      </c>
      <c r="EK14" s="181">
        <f>EE14+EF14+EG14</f>
        <v>0</v>
      </c>
      <c r="EL14" s="182">
        <f>SUM(EI14:EK14)</f>
        <v>6.84</v>
      </c>
    </row>
    <row r="15" spans="1:142" ht="12.75" customHeight="1" x14ac:dyDescent="0.2">
      <c r="A15" s="167">
        <v>2</v>
      </c>
      <c r="B15" s="200" t="s">
        <v>203</v>
      </c>
      <c r="C15" s="168"/>
      <c r="D15" s="169"/>
      <c r="E15" s="201" t="s">
        <v>86</v>
      </c>
      <c r="F15" s="202" t="s">
        <v>58</v>
      </c>
      <c r="G15" s="28"/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/>
      <c r="J15" s="31"/>
      <c r="K15" s="177">
        <f>SUM(L15:N15)</f>
        <v>139.92000000000002</v>
      </c>
      <c r="L15" s="178">
        <f>AA15+AQ15+BG15+BW15+CM15+DC15+DS15+EI15</f>
        <v>97.92</v>
      </c>
      <c r="M15" s="178">
        <f>AB15+AR15+BH15+BX15+CN15+DD15+DT15+EJ15</f>
        <v>39</v>
      </c>
      <c r="N15" s="178">
        <f>AC15+AS15+BI15+BY15+CO15+DE15+DU15+EK15</f>
        <v>3</v>
      </c>
      <c r="O15" s="158">
        <v>20.12</v>
      </c>
      <c r="P15" s="159"/>
      <c r="Q15" s="159"/>
      <c r="R15" s="159"/>
      <c r="S15" s="159"/>
      <c r="T15" s="159"/>
      <c r="U15" s="159"/>
      <c r="V15" s="160">
        <v>13</v>
      </c>
      <c r="W15" s="160">
        <v>0</v>
      </c>
      <c r="X15" s="160">
        <v>0</v>
      </c>
      <c r="Y15" s="160">
        <v>0</v>
      </c>
      <c r="Z15" s="161">
        <v>0</v>
      </c>
      <c r="AA15" s="179">
        <f>SUM(O15:U15)</f>
        <v>20.12</v>
      </c>
      <c r="AB15" s="180">
        <f>V15</f>
        <v>13</v>
      </c>
      <c r="AC15" s="181">
        <f>W15+X15+Y15</f>
        <v>0</v>
      </c>
      <c r="AD15" s="182">
        <f>SUM(AA15:AC15)</f>
        <v>33.120000000000005</v>
      </c>
      <c r="AE15" s="158">
        <v>2.75</v>
      </c>
      <c r="AF15" s="159"/>
      <c r="AG15" s="159"/>
      <c r="AH15" s="159"/>
      <c r="AI15" s="159"/>
      <c r="AJ15" s="159"/>
      <c r="AK15" s="159"/>
      <c r="AL15" s="160">
        <v>0</v>
      </c>
      <c r="AM15" s="160">
        <v>0</v>
      </c>
      <c r="AN15" s="160">
        <v>0</v>
      </c>
      <c r="AO15" s="160">
        <v>0</v>
      </c>
      <c r="AP15" s="161">
        <v>0</v>
      </c>
      <c r="AQ15" s="179">
        <f>SUM(AE15:AK15)</f>
        <v>2.75</v>
      </c>
      <c r="AR15" s="180">
        <f>AL15</f>
        <v>0</v>
      </c>
      <c r="AS15" s="181">
        <f>AM15+AN15+AO15</f>
        <v>0</v>
      </c>
      <c r="AT15" s="182">
        <f>SUM(AQ15:AS15)</f>
        <v>2.75</v>
      </c>
      <c r="AU15" s="158">
        <v>10.73</v>
      </c>
      <c r="AV15" s="159">
        <v>10.01</v>
      </c>
      <c r="AW15" s="159"/>
      <c r="AX15" s="159"/>
      <c r="AY15" s="159"/>
      <c r="AZ15" s="159"/>
      <c r="BA15" s="159"/>
      <c r="BB15" s="160">
        <v>4</v>
      </c>
      <c r="BC15" s="160">
        <v>0</v>
      </c>
      <c r="BD15" s="160">
        <v>0</v>
      </c>
      <c r="BE15" s="160">
        <v>2</v>
      </c>
      <c r="BF15" s="161">
        <v>0</v>
      </c>
      <c r="BG15" s="179">
        <f>SUM(AU15:BA15)</f>
        <v>20.740000000000002</v>
      </c>
      <c r="BH15" s="180">
        <f>BB15</f>
        <v>4</v>
      </c>
      <c r="BI15" s="181">
        <f>BC15+BD15+BE15</f>
        <v>2</v>
      </c>
      <c r="BJ15" s="182">
        <f>SUM(BG15:BI15)</f>
        <v>26.740000000000002</v>
      </c>
      <c r="BK15" s="158">
        <v>6.98</v>
      </c>
      <c r="BL15" s="159"/>
      <c r="BM15" s="159"/>
      <c r="BN15" s="159"/>
      <c r="BO15" s="159"/>
      <c r="BP15" s="159"/>
      <c r="BQ15" s="159"/>
      <c r="BR15" s="160">
        <v>0</v>
      </c>
      <c r="BS15" s="160">
        <v>0</v>
      </c>
      <c r="BT15" s="160">
        <v>0</v>
      </c>
      <c r="BU15" s="160">
        <v>0</v>
      </c>
      <c r="BV15" s="161">
        <v>0</v>
      </c>
      <c r="BW15" s="179">
        <f>SUM(BK15:BQ15)</f>
        <v>6.98</v>
      </c>
      <c r="BX15" s="180">
        <f>BR15</f>
        <v>0</v>
      </c>
      <c r="BY15" s="181">
        <f>BS15+BT15+BU15</f>
        <v>0</v>
      </c>
      <c r="BZ15" s="182">
        <f>SUM(BW15:BY15)</f>
        <v>6.98</v>
      </c>
      <c r="CA15" s="158">
        <v>14.8</v>
      </c>
      <c r="CB15" s="159"/>
      <c r="CC15" s="159"/>
      <c r="CD15" s="159"/>
      <c r="CE15" s="159"/>
      <c r="CF15" s="159"/>
      <c r="CG15" s="159"/>
      <c r="CH15" s="160">
        <v>11</v>
      </c>
      <c r="CI15" s="160">
        <v>0</v>
      </c>
      <c r="CJ15" s="160">
        <v>0</v>
      </c>
      <c r="CK15" s="160">
        <v>1</v>
      </c>
      <c r="CL15" s="161">
        <v>0</v>
      </c>
      <c r="CM15" s="179">
        <f>SUM(CA15:CG15)</f>
        <v>14.8</v>
      </c>
      <c r="CN15" s="180">
        <f>CH15</f>
        <v>11</v>
      </c>
      <c r="CO15" s="181">
        <f>CI15+CJ15+CK15</f>
        <v>1</v>
      </c>
      <c r="CP15" s="182">
        <f>SUM(CM15:CO15)</f>
        <v>26.8</v>
      </c>
      <c r="CQ15" s="158">
        <v>12.45</v>
      </c>
      <c r="CR15" s="159"/>
      <c r="CS15" s="159"/>
      <c r="CT15" s="159"/>
      <c r="CU15" s="159"/>
      <c r="CV15" s="159"/>
      <c r="CW15" s="159"/>
      <c r="CX15" s="160">
        <v>0</v>
      </c>
      <c r="CY15" s="160">
        <v>0</v>
      </c>
      <c r="CZ15" s="160">
        <v>0</v>
      </c>
      <c r="DA15" s="160">
        <v>0</v>
      </c>
      <c r="DB15" s="161">
        <v>0</v>
      </c>
      <c r="DC15" s="179">
        <f>SUM(CQ15:CW15)</f>
        <v>12.45</v>
      </c>
      <c r="DD15" s="180">
        <f>CX15</f>
        <v>0</v>
      </c>
      <c r="DE15" s="181">
        <f>CY15+CZ15+DA15</f>
        <v>0</v>
      </c>
      <c r="DF15" s="182">
        <f>SUM(DC15:DE15)</f>
        <v>12.45</v>
      </c>
      <c r="DG15" s="158">
        <v>14.34</v>
      </c>
      <c r="DH15" s="159"/>
      <c r="DI15" s="159"/>
      <c r="DJ15" s="159"/>
      <c r="DK15" s="159"/>
      <c r="DL15" s="159"/>
      <c r="DM15" s="159"/>
      <c r="DN15" s="160">
        <v>11</v>
      </c>
      <c r="DO15" s="160">
        <v>0</v>
      </c>
      <c r="DP15" s="160">
        <v>0</v>
      </c>
      <c r="DQ15" s="160">
        <v>0</v>
      </c>
      <c r="DR15" s="161">
        <v>0</v>
      </c>
      <c r="DS15" s="179">
        <f>SUM(DG15:DM15)</f>
        <v>14.34</v>
      </c>
      <c r="DT15" s="180">
        <f>DN15</f>
        <v>11</v>
      </c>
      <c r="DU15" s="181">
        <f>DO15+DP15+DQ15</f>
        <v>0</v>
      </c>
      <c r="DV15" s="182">
        <f>SUM(DS15:DU15)</f>
        <v>25.34</v>
      </c>
      <c r="DW15" s="158">
        <v>5.74</v>
      </c>
      <c r="DX15" s="159"/>
      <c r="DY15" s="159"/>
      <c r="DZ15" s="159"/>
      <c r="EA15" s="159"/>
      <c r="EB15" s="159"/>
      <c r="EC15" s="159"/>
      <c r="ED15" s="160">
        <v>0</v>
      </c>
      <c r="EE15" s="160">
        <v>0</v>
      </c>
      <c r="EF15" s="160">
        <v>0</v>
      </c>
      <c r="EG15" s="160">
        <v>0</v>
      </c>
      <c r="EH15" s="161">
        <v>0</v>
      </c>
      <c r="EI15" s="179">
        <f>SUM(DW15:EC15)</f>
        <v>5.74</v>
      </c>
      <c r="EJ15" s="180">
        <f>ED15</f>
        <v>0</v>
      </c>
      <c r="EK15" s="181">
        <f>EE15+EF15+EG15</f>
        <v>0</v>
      </c>
      <c r="EL15" s="182">
        <f>SUM(EI15:EK15)</f>
        <v>5.74</v>
      </c>
    </row>
    <row r="16" spans="1:142" ht="12.75" customHeight="1" x14ac:dyDescent="0.2">
      <c r="A16" s="167">
        <v>3</v>
      </c>
      <c r="B16" s="200" t="s">
        <v>200</v>
      </c>
      <c r="C16" s="168"/>
      <c r="D16" s="169"/>
      <c r="E16" s="201" t="s">
        <v>86</v>
      </c>
      <c r="F16" s="202" t="s">
        <v>58</v>
      </c>
      <c r="G16" s="28"/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/>
      <c r="J16" s="31"/>
      <c r="K16" s="177">
        <f>SUM(L16:N16)</f>
        <v>145.30000000000001</v>
      </c>
      <c r="L16" s="178">
        <f>AA16+AQ16+BG16+BW16+CM16+DC16+DS16+EI16</f>
        <v>105.3</v>
      </c>
      <c r="M16" s="178">
        <f>AB16+AR16+BH16+BX16+CN16+DD16+DT16+EJ16</f>
        <v>39</v>
      </c>
      <c r="N16" s="178">
        <f>AC16+AS16+BI16+BY16+CO16+DE16+DU16+EK16</f>
        <v>1</v>
      </c>
      <c r="O16" s="158">
        <v>30.9</v>
      </c>
      <c r="P16" s="159"/>
      <c r="Q16" s="159"/>
      <c r="R16" s="159"/>
      <c r="S16" s="159"/>
      <c r="T16" s="159"/>
      <c r="U16" s="159"/>
      <c r="V16" s="160">
        <v>14</v>
      </c>
      <c r="W16" s="160">
        <v>0</v>
      </c>
      <c r="X16" s="160">
        <v>0</v>
      </c>
      <c r="Y16" s="160">
        <v>0</v>
      </c>
      <c r="Z16" s="161">
        <v>0</v>
      </c>
      <c r="AA16" s="179">
        <f>SUM(O16:U16)</f>
        <v>30.9</v>
      </c>
      <c r="AB16" s="180">
        <f>V16</f>
        <v>14</v>
      </c>
      <c r="AC16" s="181">
        <f>W16+X16+Y16</f>
        <v>0</v>
      </c>
      <c r="AD16" s="182">
        <f>SUM(AA16:AC16)</f>
        <v>44.9</v>
      </c>
      <c r="AE16" s="158">
        <v>3.15</v>
      </c>
      <c r="AF16" s="159"/>
      <c r="AG16" s="159"/>
      <c r="AH16" s="159"/>
      <c r="AI16" s="159"/>
      <c r="AJ16" s="159"/>
      <c r="AK16" s="159"/>
      <c r="AL16" s="160">
        <v>6</v>
      </c>
      <c r="AM16" s="160">
        <v>0</v>
      </c>
      <c r="AN16" s="160">
        <v>0</v>
      </c>
      <c r="AO16" s="160">
        <v>0</v>
      </c>
      <c r="AP16" s="161">
        <v>0</v>
      </c>
      <c r="AQ16" s="179">
        <f>SUM(AE16:AK16)</f>
        <v>3.15</v>
      </c>
      <c r="AR16" s="180">
        <f>AL16</f>
        <v>6</v>
      </c>
      <c r="AS16" s="181">
        <f>AM16+AN16+AO16</f>
        <v>0</v>
      </c>
      <c r="AT16" s="182">
        <f>SUM(AQ16:AS16)</f>
        <v>9.15</v>
      </c>
      <c r="AU16" s="158">
        <v>12.99</v>
      </c>
      <c r="AV16" s="159">
        <v>13.84</v>
      </c>
      <c r="AW16" s="159"/>
      <c r="AX16" s="159"/>
      <c r="AY16" s="159"/>
      <c r="AZ16" s="159"/>
      <c r="BA16" s="159"/>
      <c r="BB16" s="160">
        <v>1</v>
      </c>
      <c r="BC16" s="160">
        <v>0</v>
      </c>
      <c r="BD16" s="160">
        <v>0</v>
      </c>
      <c r="BE16" s="160">
        <v>0</v>
      </c>
      <c r="BF16" s="161">
        <v>0</v>
      </c>
      <c r="BG16" s="179">
        <f>SUM(AU16:BA16)</f>
        <v>26.83</v>
      </c>
      <c r="BH16" s="180">
        <f>BB16</f>
        <v>1</v>
      </c>
      <c r="BI16" s="181">
        <f>BC16+BD16+BE16</f>
        <v>0</v>
      </c>
      <c r="BJ16" s="182">
        <f>SUM(BG16:BI16)</f>
        <v>27.83</v>
      </c>
      <c r="BK16" s="158">
        <v>5.92</v>
      </c>
      <c r="BL16" s="159"/>
      <c r="BM16" s="159"/>
      <c r="BN16" s="159"/>
      <c r="BO16" s="159"/>
      <c r="BP16" s="159"/>
      <c r="BQ16" s="159"/>
      <c r="BR16" s="160">
        <v>0</v>
      </c>
      <c r="BS16" s="160">
        <v>0</v>
      </c>
      <c r="BT16" s="160">
        <v>0</v>
      </c>
      <c r="BU16" s="160">
        <v>0</v>
      </c>
      <c r="BV16" s="161">
        <v>0</v>
      </c>
      <c r="BW16" s="179">
        <f>SUM(BK16:BQ16)</f>
        <v>5.92</v>
      </c>
      <c r="BX16" s="180">
        <f>BR16</f>
        <v>0</v>
      </c>
      <c r="BY16" s="181">
        <f>BS16+BT16+BU16</f>
        <v>0</v>
      </c>
      <c r="BZ16" s="182">
        <f>SUM(BW16:BY16)</f>
        <v>5.92</v>
      </c>
      <c r="CA16" s="158">
        <v>12.57</v>
      </c>
      <c r="CB16" s="159"/>
      <c r="CC16" s="159"/>
      <c r="CD16" s="159"/>
      <c r="CE16" s="159"/>
      <c r="CF16" s="159"/>
      <c r="CG16" s="159"/>
      <c r="CH16" s="160">
        <v>4</v>
      </c>
      <c r="CI16" s="160">
        <v>0</v>
      </c>
      <c r="CJ16" s="160">
        <v>0</v>
      </c>
      <c r="CK16" s="160">
        <v>1</v>
      </c>
      <c r="CL16" s="161">
        <v>0</v>
      </c>
      <c r="CM16" s="179">
        <f>SUM(CA16:CG16)</f>
        <v>12.57</v>
      </c>
      <c r="CN16" s="180">
        <f>CH16</f>
        <v>4</v>
      </c>
      <c r="CO16" s="181">
        <f>CI16+CJ16+CK16</f>
        <v>1</v>
      </c>
      <c r="CP16" s="182">
        <f>SUM(CM16:CO16)</f>
        <v>17.57</v>
      </c>
      <c r="CQ16" s="158">
        <v>4.82</v>
      </c>
      <c r="CR16" s="159"/>
      <c r="CS16" s="159"/>
      <c r="CT16" s="159"/>
      <c r="CU16" s="159"/>
      <c r="CV16" s="159"/>
      <c r="CW16" s="159"/>
      <c r="CX16" s="160">
        <v>0</v>
      </c>
      <c r="CY16" s="160">
        <v>0</v>
      </c>
      <c r="CZ16" s="160">
        <v>0</v>
      </c>
      <c r="DA16" s="160">
        <v>0</v>
      </c>
      <c r="DB16" s="161">
        <v>0</v>
      </c>
      <c r="DC16" s="179">
        <f>SUM(CQ16:CW16)</f>
        <v>4.82</v>
      </c>
      <c r="DD16" s="180">
        <f>CX16</f>
        <v>0</v>
      </c>
      <c r="DE16" s="181">
        <f>CY16+CZ16+DA16</f>
        <v>0</v>
      </c>
      <c r="DF16" s="182">
        <f>SUM(DC16:DE16)</f>
        <v>4.82</v>
      </c>
      <c r="DG16" s="158">
        <v>15.19</v>
      </c>
      <c r="DH16" s="159"/>
      <c r="DI16" s="159"/>
      <c r="DJ16" s="159"/>
      <c r="DK16" s="159"/>
      <c r="DL16" s="159"/>
      <c r="DM16" s="159"/>
      <c r="DN16" s="160">
        <v>14</v>
      </c>
      <c r="DO16" s="160">
        <v>0</v>
      </c>
      <c r="DP16" s="160">
        <v>0</v>
      </c>
      <c r="DQ16" s="160">
        <v>0</v>
      </c>
      <c r="DR16" s="161">
        <v>0</v>
      </c>
      <c r="DS16" s="179">
        <f>SUM(DG16:DM16)</f>
        <v>15.19</v>
      </c>
      <c r="DT16" s="180">
        <f>DN16</f>
        <v>14</v>
      </c>
      <c r="DU16" s="181">
        <f>DO16+DP16+DQ16</f>
        <v>0</v>
      </c>
      <c r="DV16" s="182">
        <f>SUM(DS16:DU16)</f>
        <v>29.189999999999998</v>
      </c>
      <c r="DW16" s="158">
        <v>5.92</v>
      </c>
      <c r="DX16" s="159"/>
      <c r="DY16" s="159"/>
      <c r="DZ16" s="159"/>
      <c r="EA16" s="159"/>
      <c r="EB16" s="159"/>
      <c r="EC16" s="159"/>
      <c r="ED16" s="160">
        <v>0</v>
      </c>
      <c r="EE16" s="160">
        <v>0</v>
      </c>
      <c r="EF16" s="160">
        <v>0</v>
      </c>
      <c r="EG16" s="160">
        <v>0</v>
      </c>
      <c r="EH16" s="161">
        <v>0</v>
      </c>
      <c r="EI16" s="179">
        <f>SUM(DW16:EC16)</f>
        <v>5.92</v>
      </c>
      <c r="EJ16" s="180">
        <f>ED16</f>
        <v>0</v>
      </c>
      <c r="EK16" s="181">
        <f>EE16+EF16+EG16</f>
        <v>0</v>
      </c>
      <c r="EL16" s="182">
        <f>SUM(EI16:EK16)</f>
        <v>5.92</v>
      </c>
    </row>
    <row r="17" spans="1:142" ht="12.75" customHeight="1" x14ac:dyDescent="0.2">
      <c r="A17" s="167">
        <v>4</v>
      </c>
      <c r="B17" s="200" t="s">
        <v>206</v>
      </c>
      <c r="C17" s="168"/>
      <c r="D17" s="169"/>
      <c r="E17" s="201" t="s">
        <v>86</v>
      </c>
      <c r="F17" s="202" t="s">
        <v>58</v>
      </c>
      <c r="G17" s="28"/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/>
      <c r="J17" s="31"/>
      <c r="K17" s="177">
        <f>SUM(L17:N17)</f>
        <v>147.69</v>
      </c>
      <c r="L17" s="178">
        <f>AA17+AQ17+BG17+BW17+CM17+DC17+DS17+EI17</f>
        <v>130.69</v>
      </c>
      <c r="M17" s="178">
        <f>AB17+AR17+BH17+BX17+CN17+DD17+DT17+EJ17</f>
        <v>16</v>
      </c>
      <c r="N17" s="178">
        <f>AC17+AS17+BI17+BY17+CO17+DE17+DU17+EK17</f>
        <v>1</v>
      </c>
      <c r="O17" s="158">
        <v>32.47</v>
      </c>
      <c r="P17" s="159"/>
      <c r="Q17" s="159"/>
      <c r="R17" s="159"/>
      <c r="S17" s="159"/>
      <c r="T17" s="159"/>
      <c r="U17" s="159"/>
      <c r="V17" s="160">
        <v>1</v>
      </c>
      <c r="W17" s="160">
        <v>0</v>
      </c>
      <c r="X17" s="160">
        <v>0</v>
      </c>
      <c r="Y17" s="160">
        <v>1</v>
      </c>
      <c r="Z17" s="161">
        <v>0</v>
      </c>
      <c r="AA17" s="179">
        <f>SUM(O17:U17)</f>
        <v>32.47</v>
      </c>
      <c r="AB17" s="180">
        <f>V17</f>
        <v>1</v>
      </c>
      <c r="AC17" s="181">
        <f>W17+X17+Y17</f>
        <v>1</v>
      </c>
      <c r="AD17" s="182">
        <f>SUM(AA17:AC17)</f>
        <v>34.47</v>
      </c>
      <c r="AE17" s="158">
        <v>3.4</v>
      </c>
      <c r="AF17" s="159"/>
      <c r="AG17" s="159"/>
      <c r="AH17" s="159"/>
      <c r="AI17" s="159"/>
      <c r="AJ17" s="159"/>
      <c r="AK17" s="159"/>
      <c r="AL17" s="160">
        <v>0</v>
      </c>
      <c r="AM17" s="160">
        <v>0</v>
      </c>
      <c r="AN17" s="160">
        <v>0</v>
      </c>
      <c r="AO17" s="160">
        <v>0</v>
      </c>
      <c r="AP17" s="161">
        <v>0</v>
      </c>
      <c r="AQ17" s="179">
        <f>SUM(AE17:AK17)</f>
        <v>3.4</v>
      </c>
      <c r="AR17" s="180">
        <f>AL17</f>
        <v>0</v>
      </c>
      <c r="AS17" s="181">
        <f>AM17+AN17+AO17</f>
        <v>0</v>
      </c>
      <c r="AT17" s="182">
        <f>SUM(AQ17:AS17)</f>
        <v>3.4</v>
      </c>
      <c r="AU17" s="158">
        <v>15.48</v>
      </c>
      <c r="AV17" s="159">
        <v>16.25</v>
      </c>
      <c r="AW17" s="159"/>
      <c r="AX17" s="159"/>
      <c r="AY17" s="159"/>
      <c r="AZ17" s="159"/>
      <c r="BA17" s="159"/>
      <c r="BB17" s="160">
        <v>4</v>
      </c>
      <c r="BC17" s="160">
        <v>0</v>
      </c>
      <c r="BD17" s="160">
        <v>0</v>
      </c>
      <c r="BE17" s="160">
        <v>0</v>
      </c>
      <c r="BF17" s="161">
        <v>0</v>
      </c>
      <c r="BG17" s="179">
        <f>SUM(AU17:BA17)</f>
        <v>31.73</v>
      </c>
      <c r="BH17" s="180">
        <f>BB17</f>
        <v>4</v>
      </c>
      <c r="BI17" s="181">
        <f>BC17+BD17+BE17</f>
        <v>0</v>
      </c>
      <c r="BJ17" s="182">
        <f>SUM(BG17:BI17)</f>
        <v>35.730000000000004</v>
      </c>
      <c r="BK17" s="158">
        <v>5.08</v>
      </c>
      <c r="BL17" s="159"/>
      <c r="BM17" s="159"/>
      <c r="BN17" s="159"/>
      <c r="BO17" s="159"/>
      <c r="BP17" s="159"/>
      <c r="BQ17" s="159"/>
      <c r="BR17" s="160">
        <v>0</v>
      </c>
      <c r="BS17" s="160">
        <v>0</v>
      </c>
      <c r="BT17" s="160">
        <v>0</v>
      </c>
      <c r="BU17" s="160">
        <v>0</v>
      </c>
      <c r="BV17" s="161">
        <v>0</v>
      </c>
      <c r="BW17" s="179">
        <f>SUM(BK17:BQ17)</f>
        <v>5.08</v>
      </c>
      <c r="BX17" s="180">
        <f>BR17</f>
        <v>0</v>
      </c>
      <c r="BY17" s="181">
        <f>BS17+BT17+BU17</f>
        <v>0</v>
      </c>
      <c r="BZ17" s="182">
        <f>SUM(BW17:BY17)</f>
        <v>5.08</v>
      </c>
      <c r="CA17" s="158">
        <v>22.67</v>
      </c>
      <c r="CB17" s="159"/>
      <c r="CC17" s="159"/>
      <c r="CD17" s="159"/>
      <c r="CE17" s="159"/>
      <c r="CF17" s="159"/>
      <c r="CG17" s="159"/>
      <c r="CH17" s="160">
        <v>4</v>
      </c>
      <c r="CI17" s="160">
        <v>0</v>
      </c>
      <c r="CJ17" s="160">
        <v>0</v>
      </c>
      <c r="CK17" s="160">
        <v>0</v>
      </c>
      <c r="CL17" s="161">
        <v>0</v>
      </c>
      <c r="CM17" s="179">
        <f>SUM(CA17:CG17)</f>
        <v>22.67</v>
      </c>
      <c r="CN17" s="180">
        <f>CH17</f>
        <v>4</v>
      </c>
      <c r="CO17" s="181">
        <f>CI17+CJ17+CK17</f>
        <v>0</v>
      </c>
      <c r="CP17" s="182">
        <f>SUM(CM17:CO17)</f>
        <v>26.67</v>
      </c>
      <c r="CQ17" s="158">
        <v>6.49</v>
      </c>
      <c r="CR17" s="159"/>
      <c r="CS17" s="159"/>
      <c r="CT17" s="159"/>
      <c r="CU17" s="159"/>
      <c r="CV17" s="159"/>
      <c r="CW17" s="159"/>
      <c r="CX17" s="160">
        <v>0</v>
      </c>
      <c r="CY17" s="160">
        <v>0</v>
      </c>
      <c r="CZ17" s="160">
        <v>0</v>
      </c>
      <c r="DA17" s="160">
        <v>0</v>
      </c>
      <c r="DB17" s="161">
        <v>0</v>
      </c>
      <c r="DC17" s="179">
        <f>SUM(CQ17:CW17)</f>
        <v>6.49</v>
      </c>
      <c r="DD17" s="180">
        <f>CX17</f>
        <v>0</v>
      </c>
      <c r="DE17" s="181">
        <f>CY17+CZ17+DA17</f>
        <v>0</v>
      </c>
      <c r="DF17" s="182">
        <f>SUM(DC17:DE17)</f>
        <v>6.49</v>
      </c>
      <c r="DG17" s="158">
        <v>22.45</v>
      </c>
      <c r="DH17" s="159"/>
      <c r="DI17" s="159"/>
      <c r="DJ17" s="159"/>
      <c r="DK17" s="159"/>
      <c r="DL17" s="159"/>
      <c r="DM17" s="159"/>
      <c r="DN17" s="160">
        <v>7</v>
      </c>
      <c r="DO17" s="160">
        <v>0</v>
      </c>
      <c r="DP17" s="160">
        <v>0</v>
      </c>
      <c r="DQ17" s="160">
        <v>0</v>
      </c>
      <c r="DR17" s="161">
        <v>0</v>
      </c>
      <c r="DS17" s="179">
        <f>SUM(DG17:DM17)</f>
        <v>22.45</v>
      </c>
      <c r="DT17" s="180">
        <f>DN17</f>
        <v>7</v>
      </c>
      <c r="DU17" s="181">
        <f>DO17+DP17+DQ17</f>
        <v>0</v>
      </c>
      <c r="DV17" s="182">
        <f>SUM(DS17:DU17)</f>
        <v>29.45</v>
      </c>
      <c r="DW17" s="158">
        <v>6.4</v>
      </c>
      <c r="DX17" s="159"/>
      <c r="DY17" s="159"/>
      <c r="DZ17" s="159"/>
      <c r="EA17" s="159"/>
      <c r="EB17" s="159"/>
      <c r="EC17" s="159"/>
      <c r="ED17" s="160">
        <v>0</v>
      </c>
      <c r="EE17" s="160">
        <v>0</v>
      </c>
      <c r="EF17" s="160">
        <v>0</v>
      </c>
      <c r="EG17" s="160">
        <v>0</v>
      </c>
      <c r="EH17" s="161">
        <v>0</v>
      </c>
      <c r="EI17" s="179">
        <f>SUM(DW17:EC17)</f>
        <v>6.4</v>
      </c>
      <c r="EJ17" s="180">
        <f>ED17</f>
        <v>0</v>
      </c>
      <c r="EK17" s="181">
        <f>EE17+EF17+EG17</f>
        <v>0</v>
      </c>
      <c r="EL17" s="182">
        <f>SUM(EI17:EK17)</f>
        <v>6.4</v>
      </c>
    </row>
    <row r="18" spans="1:142" ht="12.75" customHeight="1" x14ac:dyDescent="0.2">
      <c r="A18" s="167">
        <v>5</v>
      </c>
      <c r="B18" s="200" t="s">
        <v>207</v>
      </c>
      <c r="C18" s="168"/>
      <c r="D18" s="169"/>
      <c r="E18" s="201" t="s">
        <v>86</v>
      </c>
      <c r="F18" s="202" t="s">
        <v>81</v>
      </c>
      <c r="G18" s="28"/>
      <c r="H18" s="29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0"/>
      <c r="J18" s="31"/>
      <c r="K18" s="177">
        <f>SUM(L18:N18)</f>
        <v>166.01</v>
      </c>
      <c r="L18" s="178">
        <f>AA18+AQ18+BG18+BW18+CM18+DC18+DS18+EI18</f>
        <v>156.01</v>
      </c>
      <c r="M18" s="178">
        <f>AB18+AR18+BH18+BX18+CN18+DD18+DT18+EJ18</f>
        <v>8</v>
      </c>
      <c r="N18" s="178">
        <f>AC18+AS18+BI18+BY18+CO18+DE18+DU18+EK18</f>
        <v>2</v>
      </c>
      <c r="O18" s="158">
        <v>37.26</v>
      </c>
      <c r="P18" s="159"/>
      <c r="Q18" s="159"/>
      <c r="R18" s="159"/>
      <c r="S18" s="159"/>
      <c r="T18" s="159"/>
      <c r="U18" s="159"/>
      <c r="V18" s="160">
        <v>0</v>
      </c>
      <c r="W18" s="160">
        <v>0</v>
      </c>
      <c r="X18" s="160">
        <v>0</v>
      </c>
      <c r="Y18" s="160">
        <v>0</v>
      </c>
      <c r="Z18" s="161">
        <v>0</v>
      </c>
      <c r="AA18" s="179">
        <f>SUM(O18:U18)</f>
        <v>37.26</v>
      </c>
      <c r="AB18" s="180">
        <f>V18</f>
        <v>0</v>
      </c>
      <c r="AC18" s="181">
        <f>W18+X18+Y18</f>
        <v>0</v>
      </c>
      <c r="AD18" s="182">
        <f>SUM(AA18:AC18)</f>
        <v>37.26</v>
      </c>
      <c r="AE18" s="158">
        <v>4.6500000000000004</v>
      </c>
      <c r="AF18" s="159"/>
      <c r="AG18" s="159"/>
      <c r="AH18" s="159"/>
      <c r="AI18" s="159"/>
      <c r="AJ18" s="159"/>
      <c r="AK18" s="159"/>
      <c r="AL18" s="160">
        <v>2</v>
      </c>
      <c r="AM18" s="160">
        <v>0</v>
      </c>
      <c r="AN18" s="160">
        <v>0</v>
      </c>
      <c r="AO18" s="160">
        <v>0</v>
      </c>
      <c r="AP18" s="161">
        <v>0</v>
      </c>
      <c r="AQ18" s="179">
        <f>SUM(AE18:AK18)</f>
        <v>4.6500000000000004</v>
      </c>
      <c r="AR18" s="180">
        <f>AL18</f>
        <v>2</v>
      </c>
      <c r="AS18" s="181">
        <f>AM18+AN18+AO18</f>
        <v>0</v>
      </c>
      <c r="AT18" s="182">
        <f>SUM(AQ18:AS18)</f>
        <v>6.65</v>
      </c>
      <c r="AU18" s="158">
        <v>19.239999999999998</v>
      </c>
      <c r="AV18" s="159">
        <v>15.5</v>
      </c>
      <c r="AW18" s="159"/>
      <c r="AX18" s="159"/>
      <c r="AY18" s="159"/>
      <c r="AZ18" s="159"/>
      <c r="BA18" s="159"/>
      <c r="BB18" s="160">
        <v>0</v>
      </c>
      <c r="BC18" s="160">
        <v>0</v>
      </c>
      <c r="BD18" s="160">
        <v>0</v>
      </c>
      <c r="BE18" s="160">
        <v>2</v>
      </c>
      <c r="BF18" s="161">
        <v>0</v>
      </c>
      <c r="BG18" s="179">
        <f>SUM(AU18:BA18)</f>
        <v>34.739999999999995</v>
      </c>
      <c r="BH18" s="180">
        <f>BB18</f>
        <v>0</v>
      </c>
      <c r="BI18" s="181">
        <f>BC18+BD18+BE18</f>
        <v>2</v>
      </c>
      <c r="BJ18" s="182">
        <f>SUM(BG18:BI18)</f>
        <v>36.739999999999995</v>
      </c>
      <c r="BK18" s="158">
        <v>10.89</v>
      </c>
      <c r="BL18" s="159"/>
      <c r="BM18" s="159"/>
      <c r="BN18" s="159"/>
      <c r="BO18" s="159"/>
      <c r="BP18" s="159"/>
      <c r="BQ18" s="159"/>
      <c r="BR18" s="160">
        <v>0</v>
      </c>
      <c r="BS18" s="160">
        <v>0</v>
      </c>
      <c r="BT18" s="160">
        <v>0</v>
      </c>
      <c r="BU18" s="160">
        <v>0</v>
      </c>
      <c r="BV18" s="161">
        <v>0</v>
      </c>
      <c r="BW18" s="179">
        <f>SUM(BK18:BQ18)</f>
        <v>10.89</v>
      </c>
      <c r="BX18" s="180">
        <f>BR18</f>
        <v>0</v>
      </c>
      <c r="BY18" s="181">
        <f>BS18+BT18+BU18</f>
        <v>0</v>
      </c>
      <c r="BZ18" s="182">
        <f>SUM(BW18:BY18)</f>
        <v>10.89</v>
      </c>
      <c r="CA18" s="158">
        <v>18.84</v>
      </c>
      <c r="CB18" s="159"/>
      <c r="CC18" s="159"/>
      <c r="CD18" s="159"/>
      <c r="CE18" s="159"/>
      <c r="CF18" s="159"/>
      <c r="CG18" s="159"/>
      <c r="CH18" s="160">
        <v>3</v>
      </c>
      <c r="CI18" s="160">
        <v>0</v>
      </c>
      <c r="CJ18" s="160">
        <v>0</v>
      </c>
      <c r="CK18" s="160">
        <v>0</v>
      </c>
      <c r="CL18" s="161">
        <v>0</v>
      </c>
      <c r="CM18" s="179">
        <f>SUM(CA18:CG18)</f>
        <v>18.84</v>
      </c>
      <c r="CN18" s="180">
        <f>CH18</f>
        <v>3</v>
      </c>
      <c r="CO18" s="181">
        <f>CI18+CJ18+CK18</f>
        <v>0</v>
      </c>
      <c r="CP18" s="182">
        <f>SUM(CM18:CO18)</f>
        <v>21.84</v>
      </c>
      <c r="CQ18" s="158">
        <v>10.47</v>
      </c>
      <c r="CR18" s="159"/>
      <c r="CS18" s="159"/>
      <c r="CT18" s="159"/>
      <c r="CU18" s="159"/>
      <c r="CV18" s="159"/>
      <c r="CW18" s="159"/>
      <c r="CX18" s="160">
        <v>0</v>
      </c>
      <c r="CY18" s="160">
        <v>0</v>
      </c>
      <c r="CZ18" s="160">
        <v>0</v>
      </c>
      <c r="DA18" s="160">
        <v>0</v>
      </c>
      <c r="DB18" s="161">
        <v>0</v>
      </c>
      <c r="DC18" s="179">
        <f>SUM(CQ18:CW18)</f>
        <v>10.47</v>
      </c>
      <c r="DD18" s="180">
        <f>CX18</f>
        <v>0</v>
      </c>
      <c r="DE18" s="181">
        <f>CY18+CZ18+DA18</f>
        <v>0</v>
      </c>
      <c r="DF18" s="182">
        <f>SUM(DC18:DE18)</f>
        <v>10.47</v>
      </c>
      <c r="DG18" s="158">
        <v>21.44</v>
      </c>
      <c r="DH18" s="159"/>
      <c r="DI18" s="159"/>
      <c r="DJ18" s="159"/>
      <c r="DK18" s="159"/>
      <c r="DL18" s="159"/>
      <c r="DM18" s="159"/>
      <c r="DN18" s="160">
        <v>3</v>
      </c>
      <c r="DO18" s="160">
        <v>0</v>
      </c>
      <c r="DP18" s="160">
        <v>0</v>
      </c>
      <c r="DQ18" s="160">
        <v>0</v>
      </c>
      <c r="DR18" s="161">
        <v>0</v>
      </c>
      <c r="DS18" s="179">
        <f>SUM(DG18:DM18)</f>
        <v>21.44</v>
      </c>
      <c r="DT18" s="180">
        <f>DN18</f>
        <v>3</v>
      </c>
      <c r="DU18" s="181">
        <f>DO18+DP18+DQ18</f>
        <v>0</v>
      </c>
      <c r="DV18" s="182">
        <f>SUM(DS18:DU18)</f>
        <v>24.44</v>
      </c>
      <c r="DW18" s="158">
        <v>17.72</v>
      </c>
      <c r="DX18" s="159"/>
      <c r="DY18" s="159"/>
      <c r="DZ18" s="159"/>
      <c r="EA18" s="159"/>
      <c r="EB18" s="159"/>
      <c r="EC18" s="159"/>
      <c r="ED18" s="160">
        <v>0</v>
      </c>
      <c r="EE18" s="160">
        <v>0</v>
      </c>
      <c r="EF18" s="160">
        <v>0</v>
      </c>
      <c r="EG18" s="160">
        <v>0</v>
      </c>
      <c r="EH18" s="161">
        <v>0</v>
      </c>
      <c r="EI18" s="179">
        <f>SUM(DW18:EC18)</f>
        <v>17.72</v>
      </c>
      <c r="EJ18" s="180">
        <f>ED18</f>
        <v>0</v>
      </c>
      <c r="EK18" s="181">
        <f>EE18+EF18+EG18</f>
        <v>0</v>
      </c>
      <c r="EL18" s="182">
        <f>SUM(EI18:EK18)</f>
        <v>17.72</v>
      </c>
    </row>
    <row r="19" spans="1:142" ht="12.75" customHeight="1" x14ac:dyDescent="0.2">
      <c r="A19" s="167">
        <v>6</v>
      </c>
      <c r="B19" s="200" t="s">
        <v>201</v>
      </c>
      <c r="C19" s="168"/>
      <c r="D19" s="169"/>
      <c r="E19" s="201" t="s">
        <v>86</v>
      </c>
      <c r="F19" s="202" t="s">
        <v>64</v>
      </c>
      <c r="G19" s="28"/>
      <c r="H19" s="29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0"/>
      <c r="J19" s="31"/>
      <c r="K19" s="177">
        <f>SUM(L19:N19)</f>
        <v>222.45</v>
      </c>
      <c r="L19" s="178">
        <f>AA19+AQ19+BG19+BW19+CM19+DC19+DS19+EI19</f>
        <v>192.45</v>
      </c>
      <c r="M19" s="178">
        <f>AB19+AR19+BH19+BX19+CN19+DD19+DT19+EJ19</f>
        <v>28</v>
      </c>
      <c r="N19" s="178">
        <f>AC19+AS19+BI19+BY19+CO19+DE19+DU19+EK19</f>
        <v>2</v>
      </c>
      <c r="O19" s="158">
        <v>47.44</v>
      </c>
      <c r="P19" s="159"/>
      <c r="Q19" s="159"/>
      <c r="R19" s="159"/>
      <c r="S19" s="159"/>
      <c r="T19" s="159"/>
      <c r="U19" s="159"/>
      <c r="V19" s="160">
        <v>1</v>
      </c>
      <c r="W19" s="160">
        <v>1</v>
      </c>
      <c r="X19" s="160">
        <v>0</v>
      </c>
      <c r="Y19" s="160">
        <v>1</v>
      </c>
      <c r="Z19" s="161">
        <v>0</v>
      </c>
      <c r="AA19" s="179">
        <f>SUM(O19:U19)</f>
        <v>47.44</v>
      </c>
      <c r="AB19" s="180">
        <f>V19</f>
        <v>1</v>
      </c>
      <c r="AC19" s="181">
        <f>W19+X19+Y19</f>
        <v>2</v>
      </c>
      <c r="AD19" s="182">
        <f>SUM(AA19:AC19)</f>
        <v>50.44</v>
      </c>
      <c r="AE19" s="158">
        <v>5.0999999999999996</v>
      </c>
      <c r="AF19" s="159"/>
      <c r="AG19" s="159"/>
      <c r="AH19" s="159"/>
      <c r="AI19" s="159"/>
      <c r="AJ19" s="159"/>
      <c r="AK19" s="159"/>
      <c r="AL19" s="160">
        <v>0</v>
      </c>
      <c r="AM19" s="160">
        <v>0</v>
      </c>
      <c r="AN19" s="160">
        <v>0</v>
      </c>
      <c r="AO19" s="160">
        <v>0</v>
      </c>
      <c r="AP19" s="161">
        <v>0</v>
      </c>
      <c r="AQ19" s="179">
        <f>SUM(AE19:AK19)</f>
        <v>5.0999999999999996</v>
      </c>
      <c r="AR19" s="180">
        <f>AL19</f>
        <v>0</v>
      </c>
      <c r="AS19" s="181">
        <f>AM19+AN19+AO19</f>
        <v>0</v>
      </c>
      <c r="AT19" s="182">
        <f>SUM(AQ19:AS19)</f>
        <v>5.0999999999999996</v>
      </c>
      <c r="AU19" s="158">
        <v>22.51</v>
      </c>
      <c r="AV19" s="159">
        <v>19.079999999999998</v>
      </c>
      <c r="AW19" s="159"/>
      <c r="AX19" s="159"/>
      <c r="AY19" s="159"/>
      <c r="AZ19" s="159"/>
      <c r="BA19" s="159"/>
      <c r="BB19" s="160">
        <v>0</v>
      </c>
      <c r="BC19" s="160">
        <v>0</v>
      </c>
      <c r="BD19" s="160">
        <v>0</v>
      </c>
      <c r="BE19" s="160">
        <v>0</v>
      </c>
      <c r="BF19" s="161">
        <v>0</v>
      </c>
      <c r="BG19" s="179">
        <f>SUM(AU19:BA19)</f>
        <v>41.59</v>
      </c>
      <c r="BH19" s="180">
        <f>BB19</f>
        <v>0</v>
      </c>
      <c r="BI19" s="181">
        <f>BC19+BD19+BE19</f>
        <v>0</v>
      </c>
      <c r="BJ19" s="182">
        <f>SUM(BG19:BI19)</f>
        <v>41.59</v>
      </c>
      <c r="BK19" s="158">
        <v>29.89</v>
      </c>
      <c r="BL19" s="159"/>
      <c r="BM19" s="159"/>
      <c r="BN19" s="159"/>
      <c r="BO19" s="159"/>
      <c r="BP19" s="159"/>
      <c r="BQ19" s="159"/>
      <c r="BR19" s="160">
        <v>0</v>
      </c>
      <c r="BS19" s="160">
        <v>0</v>
      </c>
      <c r="BT19" s="160">
        <v>0</v>
      </c>
      <c r="BU19" s="160">
        <v>0</v>
      </c>
      <c r="BV19" s="161">
        <v>0</v>
      </c>
      <c r="BW19" s="179">
        <f>SUM(BK19:BQ19)</f>
        <v>29.89</v>
      </c>
      <c r="BX19" s="180">
        <f>BR19</f>
        <v>0</v>
      </c>
      <c r="BY19" s="181">
        <f>BS19+BT19+BU19</f>
        <v>0</v>
      </c>
      <c r="BZ19" s="182">
        <f>SUM(BW19:BY19)</f>
        <v>29.89</v>
      </c>
      <c r="CA19" s="158">
        <v>22.93</v>
      </c>
      <c r="CB19" s="159"/>
      <c r="CC19" s="159"/>
      <c r="CD19" s="159"/>
      <c r="CE19" s="159"/>
      <c r="CF19" s="159"/>
      <c r="CG19" s="159"/>
      <c r="CH19" s="160">
        <v>12</v>
      </c>
      <c r="CI19" s="160">
        <v>0</v>
      </c>
      <c r="CJ19" s="160">
        <v>0</v>
      </c>
      <c r="CK19" s="160">
        <v>0</v>
      </c>
      <c r="CL19" s="161">
        <v>0</v>
      </c>
      <c r="CM19" s="179">
        <f>SUM(CA19:CG19)</f>
        <v>22.93</v>
      </c>
      <c r="CN19" s="180">
        <f>CH19</f>
        <v>12</v>
      </c>
      <c r="CO19" s="181">
        <f>CI19+CJ19+CK19</f>
        <v>0</v>
      </c>
      <c r="CP19" s="182">
        <f>SUM(CM19:CO19)</f>
        <v>34.93</v>
      </c>
      <c r="CQ19" s="158">
        <v>10.039999999999999</v>
      </c>
      <c r="CR19" s="159"/>
      <c r="CS19" s="159"/>
      <c r="CT19" s="159"/>
      <c r="CU19" s="159"/>
      <c r="CV19" s="159"/>
      <c r="CW19" s="159"/>
      <c r="CX19" s="160">
        <v>0</v>
      </c>
      <c r="CY19" s="160">
        <v>0</v>
      </c>
      <c r="CZ19" s="160">
        <v>0</v>
      </c>
      <c r="DA19" s="160">
        <v>0</v>
      </c>
      <c r="DB19" s="161">
        <v>0</v>
      </c>
      <c r="DC19" s="179">
        <f>SUM(CQ19:CW19)</f>
        <v>10.039999999999999</v>
      </c>
      <c r="DD19" s="180">
        <f>CX19</f>
        <v>0</v>
      </c>
      <c r="DE19" s="181">
        <f>CY19+CZ19+DA19</f>
        <v>0</v>
      </c>
      <c r="DF19" s="182">
        <f>SUM(DC19:DE19)</f>
        <v>10.039999999999999</v>
      </c>
      <c r="DG19" s="158">
        <v>24.18</v>
      </c>
      <c r="DH19" s="159"/>
      <c r="DI19" s="159"/>
      <c r="DJ19" s="159"/>
      <c r="DK19" s="159"/>
      <c r="DL19" s="159"/>
      <c r="DM19" s="159"/>
      <c r="DN19" s="160">
        <v>15</v>
      </c>
      <c r="DO19" s="160">
        <v>0</v>
      </c>
      <c r="DP19" s="160">
        <v>0</v>
      </c>
      <c r="DQ19" s="160">
        <v>0</v>
      </c>
      <c r="DR19" s="161">
        <v>0</v>
      </c>
      <c r="DS19" s="179">
        <f>SUM(DG19:DM19)</f>
        <v>24.18</v>
      </c>
      <c r="DT19" s="180">
        <f>DN19</f>
        <v>15</v>
      </c>
      <c r="DU19" s="181">
        <f>DO19+DP19+DQ19</f>
        <v>0</v>
      </c>
      <c r="DV19" s="182">
        <f>SUM(DS19:DU19)</f>
        <v>39.18</v>
      </c>
      <c r="DW19" s="158">
        <v>11.28</v>
      </c>
      <c r="DX19" s="159"/>
      <c r="DY19" s="159"/>
      <c r="DZ19" s="159"/>
      <c r="EA19" s="159"/>
      <c r="EB19" s="159"/>
      <c r="EC19" s="159"/>
      <c r="ED19" s="160">
        <v>0</v>
      </c>
      <c r="EE19" s="160">
        <v>0</v>
      </c>
      <c r="EF19" s="160">
        <v>0</v>
      </c>
      <c r="EG19" s="160">
        <v>0</v>
      </c>
      <c r="EH19" s="161">
        <v>0</v>
      </c>
      <c r="EI19" s="179">
        <f>SUM(DW19:EC19)</f>
        <v>11.28</v>
      </c>
      <c r="EJ19" s="180">
        <f>ED19</f>
        <v>0</v>
      </c>
      <c r="EK19" s="181">
        <f>EE19+EF19+EG19</f>
        <v>0</v>
      </c>
      <c r="EL19" s="182">
        <f>SUM(EI19:EK19)</f>
        <v>11.28</v>
      </c>
    </row>
    <row r="20" spans="1:142" ht="12.75" customHeight="1" x14ac:dyDescent="0.2">
      <c r="A20" s="167">
        <v>7</v>
      </c>
      <c r="B20" s="203" t="s">
        <v>205</v>
      </c>
      <c r="C20" s="168"/>
      <c r="D20" s="169"/>
      <c r="E20" s="201" t="s">
        <v>86</v>
      </c>
      <c r="F20" s="202" t="s">
        <v>64</v>
      </c>
      <c r="G20" s="28"/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/>
      <c r="J20" s="31"/>
      <c r="K20" s="177">
        <f>SUM(L20:N20)</f>
        <v>245.4</v>
      </c>
      <c r="L20" s="178">
        <f>AA20+AQ20+BG20+BW20+CM20+DC20+DS20+EI20</f>
        <v>213.4</v>
      </c>
      <c r="M20" s="178">
        <f>AB20+AR20+BH20+BX20+CN20+DD20+DT20+EJ20</f>
        <v>30</v>
      </c>
      <c r="N20" s="178">
        <f>AC20+AS20+BI20+BY20+CO20+DE20+DU20+EK20</f>
        <v>2</v>
      </c>
      <c r="O20" s="158">
        <v>49.22</v>
      </c>
      <c r="P20" s="159"/>
      <c r="Q20" s="159"/>
      <c r="R20" s="159"/>
      <c r="S20" s="159"/>
      <c r="T20" s="159"/>
      <c r="U20" s="159"/>
      <c r="V20" s="160">
        <v>1</v>
      </c>
      <c r="W20" s="160">
        <v>0</v>
      </c>
      <c r="X20" s="160">
        <v>0</v>
      </c>
      <c r="Y20" s="160">
        <v>0</v>
      </c>
      <c r="Z20" s="161">
        <v>0</v>
      </c>
      <c r="AA20" s="179">
        <f>SUM(O20:U20)</f>
        <v>49.22</v>
      </c>
      <c r="AB20" s="180">
        <f>V20</f>
        <v>1</v>
      </c>
      <c r="AC20" s="181">
        <f>W20+X20+Y20</f>
        <v>0</v>
      </c>
      <c r="AD20" s="182">
        <f>SUM(AA20:AC20)</f>
        <v>50.22</v>
      </c>
      <c r="AE20" s="158">
        <v>5.82</v>
      </c>
      <c r="AF20" s="159"/>
      <c r="AG20" s="159"/>
      <c r="AH20" s="159"/>
      <c r="AI20" s="159"/>
      <c r="AJ20" s="159"/>
      <c r="AK20" s="159"/>
      <c r="AL20" s="160">
        <v>1</v>
      </c>
      <c r="AM20" s="160">
        <v>0</v>
      </c>
      <c r="AN20" s="160">
        <v>0</v>
      </c>
      <c r="AO20" s="160">
        <v>0</v>
      </c>
      <c r="AP20" s="161">
        <v>0</v>
      </c>
      <c r="AQ20" s="179">
        <f>SUM(AE20:AK20)</f>
        <v>5.82</v>
      </c>
      <c r="AR20" s="180">
        <f>AL20</f>
        <v>1</v>
      </c>
      <c r="AS20" s="181">
        <f>AM20+AN20+AO20</f>
        <v>0</v>
      </c>
      <c r="AT20" s="182">
        <f>SUM(AQ20:AS20)</f>
        <v>6.82</v>
      </c>
      <c r="AU20" s="158">
        <v>20.170000000000002</v>
      </c>
      <c r="AV20" s="159">
        <v>22.15</v>
      </c>
      <c r="AW20" s="159"/>
      <c r="AX20" s="159"/>
      <c r="AY20" s="159"/>
      <c r="AZ20" s="159"/>
      <c r="BA20" s="159"/>
      <c r="BB20" s="160">
        <v>0</v>
      </c>
      <c r="BC20" s="160">
        <v>0</v>
      </c>
      <c r="BD20" s="160">
        <v>0</v>
      </c>
      <c r="BE20" s="160">
        <v>0</v>
      </c>
      <c r="BF20" s="161">
        <v>0</v>
      </c>
      <c r="BG20" s="179">
        <f>SUM(AU20:BA20)</f>
        <v>42.32</v>
      </c>
      <c r="BH20" s="180">
        <f>BB20</f>
        <v>0</v>
      </c>
      <c r="BI20" s="181">
        <f>BC20+BD20+BE20</f>
        <v>0</v>
      </c>
      <c r="BJ20" s="182">
        <f>SUM(BG20:BI20)</f>
        <v>42.32</v>
      </c>
      <c r="BK20" s="158">
        <v>33.950000000000003</v>
      </c>
      <c r="BL20" s="159"/>
      <c r="BM20" s="159"/>
      <c r="BN20" s="159"/>
      <c r="BO20" s="159"/>
      <c r="BP20" s="159"/>
      <c r="BQ20" s="159"/>
      <c r="BR20" s="160">
        <v>0</v>
      </c>
      <c r="BS20" s="160">
        <v>0</v>
      </c>
      <c r="BT20" s="160">
        <v>0</v>
      </c>
      <c r="BU20" s="160">
        <v>0</v>
      </c>
      <c r="BV20" s="161">
        <v>0</v>
      </c>
      <c r="BW20" s="179">
        <f>SUM(BK20:BQ20)</f>
        <v>33.950000000000003</v>
      </c>
      <c r="BX20" s="180">
        <f>BR20</f>
        <v>0</v>
      </c>
      <c r="BY20" s="181">
        <f>BS20+BT20+BU20</f>
        <v>0</v>
      </c>
      <c r="BZ20" s="182">
        <f>SUM(BW20:BY20)</f>
        <v>33.950000000000003</v>
      </c>
      <c r="CA20" s="158">
        <v>24.51</v>
      </c>
      <c r="CB20" s="159"/>
      <c r="CC20" s="159"/>
      <c r="CD20" s="159"/>
      <c r="CE20" s="159"/>
      <c r="CF20" s="159"/>
      <c r="CG20" s="159"/>
      <c r="CH20" s="160">
        <v>6</v>
      </c>
      <c r="CI20" s="160">
        <v>0</v>
      </c>
      <c r="CJ20" s="160">
        <v>0</v>
      </c>
      <c r="CK20" s="160">
        <v>2</v>
      </c>
      <c r="CL20" s="161">
        <v>0</v>
      </c>
      <c r="CM20" s="179">
        <f>SUM(CA20:CG20)</f>
        <v>24.51</v>
      </c>
      <c r="CN20" s="180">
        <f>CH20</f>
        <v>6</v>
      </c>
      <c r="CO20" s="181">
        <f>CI20+CJ20+CK20</f>
        <v>2</v>
      </c>
      <c r="CP20" s="182">
        <f>SUM(CM20:CO20)</f>
        <v>32.510000000000005</v>
      </c>
      <c r="CQ20" s="158">
        <v>12.72</v>
      </c>
      <c r="CR20" s="159"/>
      <c r="CS20" s="159"/>
      <c r="CT20" s="159"/>
      <c r="CU20" s="159"/>
      <c r="CV20" s="159"/>
      <c r="CW20" s="159"/>
      <c r="CX20" s="160">
        <v>0</v>
      </c>
      <c r="CY20" s="160">
        <v>0</v>
      </c>
      <c r="CZ20" s="160">
        <v>0</v>
      </c>
      <c r="DA20" s="160">
        <v>0</v>
      </c>
      <c r="DB20" s="161">
        <v>0</v>
      </c>
      <c r="DC20" s="179">
        <f>SUM(CQ20:CW20)</f>
        <v>12.72</v>
      </c>
      <c r="DD20" s="180">
        <f>CX20</f>
        <v>0</v>
      </c>
      <c r="DE20" s="181">
        <f>CY20+CZ20+DA20</f>
        <v>0</v>
      </c>
      <c r="DF20" s="182">
        <f>SUM(DC20:DE20)</f>
        <v>12.72</v>
      </c>
      <c r="DG20" s="158">
        <v>29.03</v>
      </c>
      <c r="DH20" s="159"/>
      <c r="DI20" s="159"/>
      <c r="DJ20" s="159"/>
      <c r="DK20" s="159"/>
      <c r="DL20" s="159"/>
      <c r="DM20" s="159"/>
      <c r="DN20" s="160">
        <v>22</v>
      </c>
      <c r="DO20" s="160">
        <v>0</v>
      </c>
      <c r="DP20" s="160">
        <v>0</v>
      </c>
      <c r="DQ20" s="160">
        <v>0</v>
      </c>
      <c r="DR20" s="161">
        <v>0</v>
      </c>
      <c r="DS20" s="179">
        <f>SUM(DG20:DM20)</f>
        <v>29.03</v>
      </c>
      <c r="DT20" s="180">
        <f>DN20</f>
        <v>22</v>
      </c>
      <c r="DU20" s="181">
        <f>DO20+DP20+DQ20</f>
        <v>0</v>
      </c>
      <c r="DV20" s="182">
        <f>SUM(DS20:DU20)</f>
        <v>51.03</v>
      </c>
      <c r="DW20" s="158">
        <v>15.83</v>
      </c>
      <c r="DX20" s="159"/>
      <c r="DY20" s="159"/>
      <c r="DZ20" s="159"/>
      <c r="EA20" s="159"/>
      <c r="EB20" s="159"/>
      <c r="EC20" s="159"/>
      <c r="ED20" s="160">
        <v>0</v>
      </c>
      <c r="EE20" s="160">
        <v>0</v>
      </c>
      <c r="EF20" s="160">
        <v>0</v>
      </c>
      <c r="EG20" s="160">
        <v>0</v>
      </c>
      <c r="EH20" s="161">
        <v>0</v>
      </c>
      <c r="EI20" s="179">
        <f>SUM(DW20:EC20)</f>
        <v>15.83</v>
      </c>
      <c r="EJ20" s="180">
        <f>ED20</f>
        <v>0</v>
      </c>
      <c r="EK20" s="181">
        <f>EE20+EF20+EG20</f>
        <v>0</v>
      </c>
      <c r="EL20" s="182">
        <f>SUM(EI20:EK20)</f>
        <v>15.83</v>
      </c>
    </row>
    <row r="21" spans="1:142" ht="12.75" customHeight="1" x14ac:dyDescent="0.2">
      <c r="A21" s="167">
        <v>8</v>
      </c>
      <c r="B21" s="200" t="s">
        <v>204</v>
      </c>
      <c r="C21" s="168"/>
      <c r="D21" s="201" t="s">
        <v>110</v>
      </c>
      <c r="E21" s="201" t="s">
        <v>86</v>
      </c>
      <c r="F21" s="202" t="s">
        <v>81</v>
      </c>
      <c r="G21" s="28"/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/>
      <c r="J21" s="31"/>
      <c r="K21" s="177">
        <f>SUM(L21:N21)</f>
        <v>316.64</v>
      </c>
      <c r="L21" s="178">
        <f>AA21+AQ21+BG21+BW21+CM21+DC21+DS21+EI21</f>
        <v>250.64</v>
      </c>
      <c r="M21" s="178">
        <f>AB21+AR21+BH21+BX21+CN21+DD21+DT21+EJ21</f>
        <v>57</v>
      </c>
      <c r="N21" s="178">
        <f>AC21+AS21+BI21+BY21+CO21+DE21+DU21+EK21</f>
        <v>9</v>
      </c>
      <c r="O21" s="158">
        <v>39.130000000000003</v>
      </c>
      <c r="P21" s="159"/>
      <c r="Q21" s="159"/>
      <c r="R21" s="159"/>
      <c r="S21" s="159"/>
      <c r="T21" s="159"/>
      <c r="U21" s="159"/>
      <c r="V21" s="160">
        <v>9</v>
      </c>
      <c r="W21" s="160">
        <v>1</v>
      </c>
      <c r="X21" s="160">
        <v>0</v>
      </c>
      <c r="Y21" s="160">
        <v>2</v>
      </c>
      <c r="Z21" s="161">
        <v>0</v>
      </c>
      <c r="AA21" s="179">
        <f>SUM(O21:U21)</f>
        <v>39.130000000000003</v>
      </c>
      <c r="AB21" s="180">
        <f>V21</f>
        <v>9</v>
      </c>
      <c r="AC21" s="181">
        <f>W21+X21+Y21</f>
        <v>3</v>
      </c>
      <c r="AD21" s="182">
        <f>SUM(AA21:AC21)</f>
        <v>51.13</v>
      </c>
      <c r="AE21" s="158">
        <v>8.76</v>
      </c>
      <c r="AF21" s="159"/>
      <c r="AG21" s="159"/>
      <c r="AH21" s="159"/>
      <c r="AI21" s="159"/>
      <c r="AJ21" s="159"/>
      <c r="AK21" s="159"/>
      <c r="AL21" s="160">
        <v>1</v>
      </c>
      <c r="AM21" s="160">
        <v>0</v>
      </c>
      <c r="AN21" s="160">
        <v>0</v>
      </c>
      <c r="AO21" s="160">
        <v>0</v>
      </c>
      <c r="AP21" s="161">
        <v>0</v>
      </c>
      <c r="AQ21" s="179">
        <f>SUM(AE21:AK21)</f>
        <v>8.76</v>
      </c>
      <c r="AR21" s="180">
        <f>AL21</f>
        <v>1</v>
      </c>
      <c r="AS21" s="181">
        <f>AM21+AN21+AO21</f>
        <v>0</v>
      </c>
      <c r="AT21" s="182">
        <f>SUM(AQ21:AS21)</f>
        <v>9.76</v>
      </c>
      <c r="AU21" s="158">
        <v>28.64</v>
      </c>
      <c r="AV21" s="159">
        <v>28.55</v>
      </c>
      <c r="AW21" s="159"/>
      <c r="AX21" s="159"/>
      <c r="AY21" s="159"/>
      <c r="AZ21" s="159"/>
      <c r="BA21" s="159"/>
      <c r="BB21" s="160">
        <v>2</v>
      </c>
      <c r="BC21" s="160">
        <v>0</v>
      </c>
      <c r="BD21" s="160">
        <v>0</v>
      </c>
      <c r="BE21" s="160">
        <v>2</v>
      </c>
      <c r="BF21" s="161">
        <v>0</v>
      </c>
      <c r="BG21" s="179">
        <f>SUM(AU21:BA21)</f>
        <v>57.19</v>
      </c>
      <c r="BH21" s="180">
        <f>BB21</f>
        <v>2</v>
      </c>
      <c r="BI21" s="181">
        <f>BC21+BD21+BE21</f>
        <v>2</v>
      </c>
      <c r="BJ21" s="182">
        <f>SUM(BG21:BI21)</f>
        <v>61.19</v>
      </c>
      <c r="BK21" s="158">
        <v>28.96</v>
      </c>
      <c r="BL21" s="159"/>
      <c r="BM21" s="159"/>
      <c r="BN21" s="159"/>
      <c r="BO21" s="159"/>
      <c r="BP21" s="159"/>
      <c r="BQ21" s="159"/>
      <c r="BR21" s="160">
        <v>9</v>
      </c>
      <c r="BS21" s="160">
        <v>1</v>
      </c>
      <c r="BT21" s="160">
        <v>0</v>
      </c>
      <c r="BU21" s="160">
        <v>3</v>
      </c>
      <c r="BV21" s="161">
        <v>0</v>
      </c>
      <c r="BW21" s="179">
        <f>SUM(BK21:BQ21)</f>
        <v>28.96</v>
      </c>
      <c r="BX21" s="180">
        <f>BR21</f>
        <v>9</v>
      </c>
      <c r="BY21" s="181">
        <f>BS21+BT21+BU21</f>
        <v>4</v>
      </c>
      <c r="BZ21" s="182">
        <f>SUM(BW21:BY21)</f>
        <v>41.96</v>
      </c>
      <c r="CA21" s="158">
        <v>30.79</v>
      </c>
      <c r="CB21" s="159"/>
      <c r="CC21" s="159"/>
      <c r="CD21" s="159"/>
      <c r="CE21" s="159"/>
      <c r="CF21" s="159"/>
      <c r="CG21" s="159"/>
      <c r="CH21" s="160">
        <v>0</v>
      </c>
      <c r="CI21" s="160">
        <v>0</v>
      </c>
      <c r="CJ21" s="160">
        <v>0</v>
      </c>
      <c r="CK21" s="160">
        <v>0</v>
      </c>
      <c r="CL21" s="161">
        <v>0</v>
      </c>
      <c r="CM21" s="179">
        <f>SUM(CA21:CG21)</f>
        <v>30.79</v>
      </c>
      <c r="CN21" s="180">
        <f>CH21</f>
        <v>0</v>
      </c>
      <c r="CO21" s="181">
        <f>CI21+CJ21+CK21</f>
        <v>0</v>
      </c>
      <c r="CP21" s="182">
        <f>SUM(CM21:CO21)</f>
        <v>30.79</v>
      </c>
      <c r="CQ21" s="158">
        <v>20.46</v>
      </c>
      <c r="CR21" s="159"/>
      <c r="CS21" s="159"/>
      <c r="CT21" s="159"/>
      <c r="CU21" s="159"/>
      <c r="CV21" s="159"/>
      <c r="CW21" s="159"/>
      <c r="CX21" s="160">
        <v>0</v>
      </c>
      <c r="CY21" s="160">
        <v>0</v>
      </c>
      <c r="CZ21" s="160">
        <v>0</v>
      </c>
      <c r="DA21" s="160">
        <v>0</v>
      </c>
      <c r="DB21" s="161">
        <v>0</v>
      </c>
      <c r="DC21" s="179">
        <f>SUM(CQ21:CW21)</f>
        <v>20.46</v>
      </c>
      <c r="DD21" s="180">
        <f>CX21</f>
        <v>0</v>
      </c>
      <c r="DE21" s="181">
        <f>CY21+CZ21+DA21</f>
        <v>0</v>
      </c>
      <c r="DF21" s="182">
        <f>SUM(DC21:DE21)</f>
        <v>20.46</v>
      </c>
      <c r="DG21" s="158">
        <v>29.2</v>
      </c>
      <c r="DH21" s="159"/>
      <c r="DI21" s="159"/>
      <c r="DJ21" s="159"/>
      <c r="DK21" s="159"/>
      <c r="DL21" s="159"/>
      <c r="DM21" s="159"/>
      <c r="DN21" s="160">
        <v>36</v>
      </c>
      <c r="DO21" s="160">
        <v>0</v>
      </c>
      <c r="DP21" s="160">
        <v>0</v>
      </c>
      <c r="DQ21" s="160">
        <v>0</v>
      </c>
      <c r="DR21" s="161">
        <v>0</v>
      </c>
      <c r="DS21" s="179">
        <f>SUM(DG21:DM21)</f>
        <v>29.2</v>
      </c>
      <c r="DT21" s="180">
        <f>DN21</f>
        <v>36</v>
      </c>
      <c r="DU21" s="181">
        <f>DO21+DP21+DQ21</f>
        <v>0</v>
      </c>
      <c r="DV21" s="182">
        <f>SUM(DS21:DU21)</f>
        <v>65.2</v>
      </c>
      <c r="DW21" s="158">
        <v>36.15</v>
      </c>
      <c r="DX21" s="159"/>
      <c r="DY21" s="159"/>
      <c r="DZ21" s="159"/>
      <c r="EA21" s="159"/>
      <c r="EB21" s="159"/>
      <c r="EC21" s="159"/>
      <c r="ED21" s="160">
        <v>0</v>
      </c>
      <c r="EE21" s="160">
        <v>0</v>
      </c>
      <c r="EF21" s="160">
        <v>0</v>
      </c>
      <c r="EG21" s="160">
        <v>0</v>
      </c>
      <c r="EH21" s="161">
        <v>0</v>
      </c>
      <c r="EI21" s="179">
        <f>SUM(DW21:EC21)</f>
        <v>36.15</v>
      </c>
      <c r="EJ21" s="180">
        <f>ED21</f>
        <v>0</v>
      </c>
      <c r="EK21" s="181">
        <f>EE21+EF21+EG21</f>
        <v>0</v>
      </c>
      <c r="EL21" s="182">
        <f>SUM(EI21:EK21)</f>
        <v>36.15</v>
      </c>
    </row>
    <row r="22" spans="1:142" ht="12.75" customHeight="1" x14ac:dyDescent="0.2">
      <c r="A22" s="167">
        <v>9</v>
      </c>
      <c r="B22" s="200" t="s">
        <v>198</v>
      </c>
      <c r="C22" s="168"/>
      <c r="D22" s="169"/>
      <c r="E22" s="201" t="s">
        <v>86</v>
      </c>
      <c r="F22" s="202" t="s">
        <v>64</v>
      </c>
      <c r="G22" s="28"/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/>
      <c r="J22" s="31"/>
      <c r="K22" s="177" t="s">
        <v>199</v>
      </c>
      <c r="L22" s="178">
        <f>AA22+AQ22+BG22+BW22+CM22+DC22+DS22+EI22</f>
        <v>165.85999999999999</v>
      </c>
      <c r="M22" s="178">
        <f>AB22+AR22+BH22+BX22+CN22+DD22+DT22+EJ22</f>
        <v>51</v>
      </c>
      <c r="N22" s="178">
        <f>AC22+AS22+BI22+BY22+CO22+DE22+DU22+EK22</f>
        <v>0</v>
      </c>
      <c r="O22" s="158">
        <v>55.57</v>
      </c>
      <c r="P22" s="159"/>
      <c r="Q22" s="159"/>
      <c r="R22" s="159"/>
      <c r="S22" s="159"/>
      <c r="T22" s="159"/>
      <c r="U22" s="159"/>
      <c r="V22" s="160">
        <v>23</v>
      </c>
      <c r="W22" s="160">
        <v>0</v>
      </c>
      <c r="X22" s="160">
        <v>0</v>
      </c>
      <c r="Y22" s="160">
        <v>0</v>
      </c>
      <c r="Z22" s="161">
        <v>0</v>
      </c>
      <c r="AA22" s="179">
        <f>SUM(O22:U22)</f>
        <v>55.57</v>
      </c>
      <c r="AB22" s="180">
        <f>V22</f>
        <v>23</v>
      </c>
      <c r="AC22" s="181">
        <f>W22+X22+Y22</f>
        <v>0</v>
      </c>
      <c r="AD22" s="182">
        <f>SUM(AA22:AC22)</f>
        <v>78.569999999999993</v>
      </c>
      <c r="AE22" s="158">
        <v>7.83</v>
      </c>
      <c r="AF22" s="159"/>
      <c r="AG22" s="159"/>
      <c r="AH22" s="159"/>
      <c r="AI22" s="159"/>
      <c r="AJ22" s="159"/>
      <c r="AK22" s="159"/>
      <c r="AL22" s="160">
        <v>2</v>
      </c>
      <c r="AM22" s="160">
        <v>0</v>
      </c>
      <c r="AN22" s="160">
        <v>0</v>
      </c>
      <c r="AO22" s="160">
        <v>0</v>
      </c>
      <c r="AP22" s="161">
        <v>0</v>
      </c>
      <c r="AQ22" s="179">
        <f>SUM(AE22:AK22)</f>
        <v>7.83</v>
      </c>
      <c r="AR22" s="180">
        <f>AL22</f>
        <v>2</v>
      </c>
      <c r="AS22" s="181">
        <f>AM22+AN22+AO22</f>
        <v>0</v>
      </c>
      <c r="AT22" s="182">
        <f>SUM(AQ22:AS22)</f>
        <v>9.83</v>
      </c>
      <c r="AU22" s="158">
        <v>21.67</v>
      </c>
      <c r="AV22" s="159">
        <v>27.06</v>
      </c>
      <c r="AW22" s="159"/>
      <c r="AX22" s="159"/>
      <c r="AY22" s="159"/>
      <c r="AZ22" s="159"/>
      <c r="BA22" s="159"/>
      <c r="BB22" s="160">
        <v>15</v>
      </c>
      <c r="BC22" s="160">
        <v>0</v>
      </c>
      <c r="BD22" s="160">
        <v>0</v>
      </c>
      <c r="BE22" s="160">
        <v>0</v>
      </c>
      <c r="BF22" s="161">
        <v>0</v>
      </c>
      <c r="BG22" s="179">
        <f>SUM(AU22:BA22)</f>
        <v>48.730000000000004</v>
      </c>
      <c r="BH22" s="180">
        <f>BB22</f>
        <v>15</v>
      </c>
      <c r="BI22" s="181">
        <f>BC22+BD22+BE22</f>
        <v>0</v>
      </c>
      <c r="BJ22" s="182">
        <f>SUM(BG22:BI22)</f>
        <v>63.730000000000004</v>
      </c>
      <c r="BK22" s="204" t="s">
        <v>199</v>
      </c>
      <c r="BL22" s="159"/>
      <c r="BM22" s="159"/>
      <c r="BN22" s="159"/>
      <c r="BO22" s="159"/>
      <c r="BP22" s="159"/>
      <c r="BQ22" s="159"/>
      <c r="BR22" s="160">
        <v>0</v>
      </c>
      <c r="BS22" s="160">
        <v>0</v>
      </c>
      <c r="BT22" s="160">
        <v>0</v>
      </c>
      <c r="BU22" s="160">
        <v>0</v>
      </c>
      <c r="BV22" s="161">
        <v>0</v>
      </c>
      <c r="BW22" s="179">
        <f>SUM(BK22:BQ22)</f>
        <v>0</v>
      </c>
      <c r="BX22" s="180">
        <f>BR22</f>
        <v>0</v>
      </c>
      <c r="BY22" s="181">
        <f>BS22+BT22+BU22</f>
        <v>0</v>
      </c>
      <c r="BZ22" s="182">
        <f>SUM(BW22:BY22)</f>
        <v>0</v>
      </c>
      <c r="CA22" s="204" t="s">
        <v>199</v>
      </c>
      <c r="CB22" s="159"/>
      <c r="CC22" s="159"/>
      <c r="CD22" s="159"/>
      <c r="CE22" s="159"/>
      <c r="CF22" s="159"/>
      <c r="CG22" s="159"/>
      <c r="CH22" s="160">
        <v>0</v>
      </c>
      <c r="CI22" s="160">
        <v>0</v>
      </c>
      <c r="CJ22" s="160">
        <v>0</v>
      </c>
      <c r="CK22" s="160">
        <v>0</v>
      </c>
      <c r="CL22" s="161">
        <v>0</v>
      </c>
      <c r="CM22" s="179">
        <f>SUM(CA22:CG22)</f>
        <v>0</v>
      </c>
      <c r="CN22" s="180">
        <f>CH22</f>
        <v>0</v>
      </c>
      <c r="CO22" s="181">
        <f>CI22+CJ22+CK22</f>
        <v>0</v>
      </c>
      <c r="CP22" s="182">
        <f>SUM(CM22:CO22)</f>
        <v>0</v>
      </c>
      <c r="CQ22" s="204" t="s">
        <v>199</v>
      </c>
      <c r="CR22" s="159"/>
      <c r="CS22" s="159"/>
      <c r="CT22" s="159"/>
      <c r="CU22" s="159"/>
      <c r="CV22" s="159"/>
      <c r="CW22" s="159"/>
      <c r="CX22" s="160">
        <v>0</v>
      </c>
      <c r="CY22" s="160">
        <v>0</v>
      </c>
      <c r="CZ22" s="160">
        <v>0</v>
      </c>
      <c r="DA22" s="160">
        <v>0</v>
      </c>
      <c r="DB22" s="161">
        <v>0</v>
      </c>
      <c r="DC22" s="179">
        <f>SUM(CQ22:CW22)</f>
        <v>0</v>
      </c>
      <c r="DD22" s="180">
        <f>CX22</f>
        <v>0</v>
      </c>
      <c r="DE22" s="181">
        <f>CY22+CZ22+DA22</f>
        <v>0</v>
      </c>
      <c r="DF22" s="182">
        <f>SUM(DC22:DE22)</f>
        <v>0</v>
      </c>
      <c r="DG22" s="158">
        <v>34.39</v>
      </c>
      <c r="DH22" s="159"/>
      <c r="DI22" s="159"/>
      <c r="DJ22" s="159"/>
      <c r="DK22" s="159"/>
      <c r="DL22" s="159"/>
      <c r="DM22" s="159"/>
      <c r="DN22" s="160">
        <v>11</v>
      </c>
      <c r="DO22" s="160">
        <v>0</v>
      </c>
      <c r="DP22" s="160">
        <v>0</v>
      </c>
      <c r="DQ22" s="160">
        <v>0</v>
      </c>
      <c r="DR22" s="161">
        <v>0</v>
      </c>
      <c r="DS22" s="179">
        <f>SUM(DG22:DM22)</f>
        <v>34.39</v>
      </c>
      <c r="DT22" s="180">
        <f>DN22</f>
        <v>11</v>
      </c>
      <c r="DU22" s="181">
        <f>DO22+DP22+DQ22</f>
        <v>0</v>
      </c>
      <c r="DV22" s="182">
        <f>SUM(DS22:DU22)</f>
        <v>45.39</v>
      </c>
      <c r="DW22" s="158">
        <v>19.34</v>
      </c>
      <c r="DX22" s="159"/>
      <c r="DY22" s="159"/>
      <c r="DZ22" s="159"/>
      <c r="EA22" s="159"/>
      <c r="EB22" s="159"/>
      <c r="EC22" s="159"/>
      <c r="ED22" s="160">
        <v>0</v>
      </c>
      <c r="EE22" s="160">
        <v>0</v>
      </c>
      <c r="EF22" s="160">
        <v>0</v>
      </c>
      <c r="EG22" s="160">
        <v>0</v>
      </c>
      <c r="EH22" s="161">
        <v>0</v>
      </c>
      <c r="EI22" s="179">
        <f>SUM(DW22:EC22)</f>
        <v>19.34</v>
      </c>
      <c r="EJ22" s="180">
        <f>ED22</f>
        <v>0</v>
      </c>
      <c r="EK22" s="181">
        <f>EE22+EF22+EG22</f>
        <v>0</v>
      </c>
      <c r="EL22" s="182">
        <f>SUM(EI22:EK22)</f>
        <v>19.34</v>
      </c>
    </row>
    <row r="23" spans="1:142" ht="12.75" customHeight="1" x14ac:dyDescent="0.2">
      <c r="A23" s="167">
        <v>1</v>
      </c>
      <c r="B23" s="200" t="s">
        <v>180</v>
      </c>
      <c r="C23" s="168"/>
      <c r="D23" s="201" t="s">
        <v>182</v>
      </c>
      <c r="E23" s="201" t="s">
        <v>181</v>
      </c>
      <c r="F23" s="202" t="s">
        <v>58</v>
      </c>
      <c r="G23" s="28"/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/>
      <c r="J23" s="31"/>
      <c r="K23" s="177">
        <f>SUM(L23:N23)</f>
        <v>147.4</v>
      </c>
      <c r="L23" s="178">
        <f>AA23+AQ23+BG23+BW23+CM23+DC23+DS23+EI23</f>
        <v>130.4</v>
      </c>
      <c r="M23" s="178">
        <f>AB23+AR23+BH23+BX23+CN23+DD23+DT23+EJ23</f>
        <v>16</v>
      </c>
      <c r="N23" s="178">
        <f>AC23+AS23+BI23+BY23+CO23+DE23+DU23+EK23</f>
        <v>1</v>
      </c>
      <c r="O23" s="158">
        <v>32.1</v>
      </c>
      <c r="P23" s="159">
        <v>4</v>
      </c>
      <c r="Q23" s="159"/>
      <c r="R23" s="159"/>
      <c r="S23" s="159"/>
      <c r="T23" s="159"/>
      <c r="U23" s="159"/>
      <c r="V23" s="160">
        <v>4</v>
      </c>
      <c r="W23" s="160">
        <v>0</v>
      </c>
      <c r="X23" s="160">
        <v>0</v>
      </c>
      <c r="Y23" s="160">
        <v>0</v>
      </c>
      <c r="Z23" s="161">
        <v>0</v>
      </c>
      <c r="AA23" s="179">
        <f>SUM(O23:U23)</f>
        <v>36.1</v>
      </c>
      <c r="AB23" s="180">
        <f>V23</f>
        <v>4</v>
      </c>
      <c r="AC23" s="181">
        <f>W23+X23+Y23</f>
        <v>0</v>
      </c>
      <c r="AD23" s="182">
        <f>SUM(AA23:AC23)</f>
        <v>40.1</v>
      </c>
      <c r="AE23" s="158">
        <v>3.73</v>
      </c>
      <c r="AF23" s="159"/>
      <c r="AG23" s="159"/>
      <c r="AH23" s="159"/>
      <c r="AI23" s="159"/>
      <c r="AJ23" s="159"/>
      <c r="AK23" s="159"/>
      <c r="AL23" s="160">
        <v>0</v>
      </c>
      <c r="AM23" s="160">
        <v>0</v>
      </c>
      <c r="AN23" s="160">
        <v>0</v>
      </c>
      <c r="AO23" s="160">
        <v>0</v>
      </c>
      <c r="AP23" s="161">
        <v>0</v>
      </c>
      <c r="AQ23" s="179">
        <f>SUM(AE23:AK23)</f>
        <v>3.73</v>
      </c>
      <c r="AR23" s="180">
        <f>AL23</f>
        <v>0</v>
      </c>
      <c r="AS23" s="181">
        <f>AM23+AN23+AO23</f>
        <v>0</v>
      </c>
      <c r="AT23" s="182">
        <f>SUM(AQ23:AS23)</f>
        <v>3.73</v>
      </c>
      <c r="AU23" s="158">
        <v>11.2</v>
      </c>
      <c r="AV23" s="159">
        <v>12.63</v>
      </c>
      <c r="AW23" s="159"/>
      <c r="AX23" s="159"/>
      <c r="AY23" s="159"/>
      <c r="AZ23" s="159"/>
      <c r="BA23" s="159"/>
      <c r="BB23" s="160">
        <v>4</v>
      </c>
      <c r="BC23" s="160">
        <v>0</v>
      </c>
      <c r="BD23" s="160">
        <v>0</v>
      </c>
      <c r="BE23" s="160">
        <v>1</v>
      </c>
      <c r="BF23" s="161">
        <v>0</v>
      </c>
      <c r="BG23" s="179">
        <f>SUM(AU23:BA23)</f>
        <v>23.83</v>
      </c>
      <c r="BH23" s="180">
        <f>BB23</f>
        <v>4</v>
      </c>
      <c r="BI23" s="181">
        <f>BC23+BD23+BE23</f>
        <v>1</v>
      </c>
      <c r="BJ23" s="182">
        <f>SUM(BG23:BI23)</f>
        <v>28.83</v>
      </c>
      <c r="BK23" s="158">
        <v>10.56</v>
      </c>
      <c r="BL23" s="159"/>
      <c r="BM23" s="159"/>
      <c r="BN23" s="159"/>
      <c r="BO23" s="159"/>
      <c r="BP23" s="159"/>
      <c r="BQ23" s="159"/>
      <c r="BR23" s="160">
        <v>0</v>
      </c>
      <c r="BS23" s="160">
        <v>0</v>
      </c>
      <c r="BT23" s="160">
        <v>0</v>
      </c>
      <c r="BU23" s="160">
        <v>0</v>
      </c>
      <c r="BV23" s="161">
        <v>0</v>
      </c>
      <c r="BW23" s="179">
        <f>SUM(BK23:BQ23)</f>
        <v>10.56</v>
      </c>
      <c r="BX23" s="180">
        <f>BR23</f>
        <v>0</v>
      </c>
      <c r="BY23" s="181">
        <f>BS23+BT23+BU23</f>
        <v>0</v>
      </c>
      <c r="BZ23" s="182">
        <f>SUM(BW23:BY23)</f>
        <v>10.56</v>
      </c>
      <c r="CA23" s="158">
        <v>18.41</v>
      </c>
      <c r="CB23" s="159"/>
      <c r="CC23" s="159"/>
      <c r="CD23" s="159"/>
      <c r="CE23" s="159"/>
      <c r="CF23" s="159"/>
      <c r="CG23" s="159"/>
      <c r="CH23" s="160">
        <v>4</v>
      </c>
      <c r="CI23" s="160">
        <v>0</v>
      </c>
      <c r="CJ23" s="160">
        <v>0</v>
      </c>
      <c r="CK23" s="160">
        <v>0</v>
      </c>
      <c r="CL23" s="161">
        <v>0</v>
      </c>
      <c r="CM23" s="179">
        <f>SUM(CA23:CG23)</f>
        <v>18.41</v>
      </c>
      <c r="CN23" s="180">
        <f>CH23</f>
        <v>4</v>
      </c>
      <c r="CO23" s="181">
        <f>CI23+CJ23+CK23</f>
        <v>0</v>
      </c>
      <c r="CP23" s="182">
        <f>SUM(CM23:CO23)</f>
        <v>22.41</v>
      </c>
      <c r="CQ23" s="158">
        <v>5.8</v>
      </c>
      <c r="CR23" s="159">
        <v>5.8</v>
      </c>
      <c r="CS23" s="159"/>
      <c r="CT23" s="159"/>
      <c r="CU23" s="159"/>
      <c r="CV23" s="159"/>
      <c r="CW23" s="159"/>
      <c r="CX23" s="160">
        <v>0</v>
      </c>
      <c r="CY23" s="160">
        <v>0</v>
      </c>
      <c r="CZ23" s="160">
        <v>0</v>
      </c>
      <c r="DA23" s="160">
        <v>0</v>
      </c>
      <c r="DB23" s="161">
        <v>0</v>
      </c>
      <c r="DC23" s="179">
        <f>SUM(CQ23:CW23)</f>
        <v>11.6</v>
      </c>
      <c r="DD23" s="180">
        <f>CX23</f>
        <v>0</v>
      </c>
      <c r="DE23" s="181">
        <f>CY23+CZ23+DA23</f>
        <v>0</v>
      </c>
      <c r="DF23" s="182">
        <f>SUM(DC23:DE23)</f>
        <v>11.6</v>
      </c>
      <c r="DG23" s="158">
        <v>15.93</v>
      </c>
      <c r="DH23" s="159"/>
      <c r="DI23" s="159"/>
      <c r="DJ23" s="159"/>
      <c r="DK23" s="159"/>
      <c r="DL23" s="159"/>
      <c r="DM23" s="159"/>
      <c r="DN23" s="160">
        <v>4</v>
      </c>
      <c r="DO23" s="160">
        <v>0</v>
      </c>
      <c r="DP23" s="160">
        <v>0</v>
      </c>
      <c r="DQ23" s="160">
        <v>0</v>
      </c>
      <c r="DR23" s="161">
        <v>0</v>
      </c>
      <c r="DS23" s="179">
        <f>SUM(DG23:DM23)</f>
        <v>15.93</v>
      </c>
      <c r="DT23" s="180">
        <f>DN23</f>
        <v>4</v>
      </c>
      <c r="DU23" s="181">
        <f>DO23+DP23+DQ23</f>
        <v>0</v>
      </c>
      <c r="DV23" s="182">
        <f>SUM(DS23:DU23)</f>
        <v>19.93</v>
      </c>
      <c r="DW23" s="158">
        <v>10.24</v>
      </c>
      <c r="DX23" s="159"/>
      <c r="DY23" s="159"/>
      <c r="DZ23" s="159"/>
      <c r="EA23" s="159"/>
      <c r="EB23" s="159"/>
      <c r="EC23" s="159"/>
      <c r="ED23" s="160">
        <v>0</v>
      </c>
      <c r="EE23" s="160">
        <v>0</v>
      </c>
      <c r="EF23" s="160">
        <v>0</v>
      </c>
      <c r="EG23" s="160">
        <v>0</v>
      </c>
      <c r="EH23" s="161">
        <v>0</v>
      </c>
      <c r="EI23" s="179">
        <f>SUM(DW23:EC23)</f>
        <v>10.24</v>
      </c>
      <c r="EJ23" s="180">
        <f>ED23</f>
        <v>0</v>
      </c>
      <c r="EK23" s="181">
        <f>EE23+EF23+EG23</f>
        <v>0</v>
      </c>
      <c r="EL23" s="182">
        <f>SUM(EI23:EK23)</f>
        <v>10.24</v>
      </c>
    </row>
    <row r="24" spans="1:142" ht="12.75" customHeight="1" x14ac:dyDescent="0.2">
      <c r="A24" s="167">
        <v>1</v>
      </c>
      <c r="B24" s="200" t="s">
        <v>178</v>
      </c>
      <c r="C24" s="168"/>
      <c r="D24" s="169"/>
      <c r="E24" s="201" t="s">
        <v>179</v>
      </c>
      <c r="F24" s="202" t="s">
        <v>81</v>
      </c>
      <c r="G24" s="28"/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/>
      <c r="J24" s="31"/>
      <c r="K24" s="177">
        <f>SUM(L24:N24)</f>
        <v>181.73</v>
      </c>
      <c r="L24" s="178">
        <f>AA24+AQ24+BG24+BW24+CM24+DC24+DS24+EI24</f>
        <v>175.73</v>
      </c>
      <c r="M24" s="178">
        <f>AB24+AR24+BH24+BX24+CN24+DD24+DT24+EJ24</f>
        <v>6</v>
      </c>
      <c r="N24" s="178">
        <f>AC24+AS24+BI24+BY24+CO24+DE24+DU24+EK24</f>
        <v>0</v>
      </c>
      <c r="O24" s="158">
        <v>51.11</v>
      </c>
      <c r="P24" s="159"/>
      <c r="Q24" s="159"/>
      <c r="R24" s="159"/>
      <c r="S24" s="159"/>
      <c r="T24" s="159"/>
      <c r="U24" s="159"/>
      <c r="V24" s="160">
        <v>1</v>
      </c>
      <c r="W24" s="160">
        <v>0</v>
      </c>
      <c r="X24" s="160">
        <v>0</v>
      </c>
      <c r="Y24" s="160">
        <v>0</v>
      </c>
      <c r="Z24" s="161">
        <v>0</v>
      </c>
      <c r="AA24" s="179">
        <f>SUM(O24:U24)</f>
        <v>51.11</v>
      </c>
      <c r="AB24" s="180">
        <f>V24</f>
        <v>1</v>
      </c>
      <c r="AC24" s="181">
        <f>W24+X24+Y24</f>
        <v>0</v>
      </c>
      <c r="AD24" s="182">
        <f>SUM(AA24:AC24)</f>
        <v>52.11</v>
      </c>
      <c r="AE24" s="158">
        <v>4.04</v>
      </c>
      <c r="AF24" s="159"/>
      <c r="AG24" s="159"/>
      <c r="AH24" s="159"/>
      <c r="AI24" s="159"/>
      <c r="AJ24" s="159"/>
      <c r="AK24" s="159"/>
      <c r="AL24" s="160">
        <v>0</v>
      </c>
      <c r="AM24" s="160">
        <v>0</v>
      </c>
      <c r="AN24" s="160">
        <v>0</v>
      </c>
      <c r="AO24" s="160">
        <v>0</v>
      </c>
      <c r="AP24" s="161">
        <v>0</v>
      </c>
      <c r="AQ24" s="179">
        <f>SUM(AE24:AK24)</f>
        <v>4.04</v>
      </c>
      <c r="AR24" s="180">
        <f>AL24</f>
        <v>0</v>
      </c>
      <c r="AS24" s="181">
        <f>AM24+AN24+AO24</f>
        <v>0</v>
      </c>
      <c r="AT24" s="182">
        <f>SUM(AQ24:AS24)</f>
        <v>4.04</v>
      </c>
      <c r="AU24" s="158">
        <v>12.6</v>
      </c>
      <c r="AV24" s="159">
        <v>20.76</v>
      </c>
      <c r="AW24" s="159"/>
      <c r="AX24" s="159"/>
      <c r="AY24" s="159"/>
      <c r="AZ24" s="159"/>
      <c r="BA24" s="159"/>
      <c r="BB24" s="160">
        <v>2</v>
      </c>
      <c r="BC24" s="160">
        <v>0</v>
      </c>
      <c r="BD24" s="160">
        <v>0</v>
      </c>
      <c r="BE24" s="160">
        <v>0</v>
      </c>
      <c r="BF24" s="161">
        <v>0</v>
      </c>
      <c r="BG24" s="179">
        <f>SUM(AU24:BA24)</f>
        <v>33.36</v>
      </c>
      <c r="BH24" s="180">
        <f>BB24</f>
        <v>2</v>
      </c>
      <c r="BI24" s="181">
        <f>BC24+BD24+BE24</f>
        <v>0</v>
      </c>
      <c r="BJ24" s="182">
        <f>SUM(BG24:BI24)</f>
        <v>35.36</v>
      </c>
      <c r="BK24" s="158">
        <v>9.66</v>
      </c>
      <c r="BL24" s="159"/>
      <c r="BM24" s="159"/>
      <c r="BN24" s="159"/>
      <c r="BO24" s="159"/>
      <c r="BP24" s="159"/>
      <c r="BQ24" s="159"/>
      <c r="BR24" s="160">
        <v>0</v>
      </c>
      <c r="BS24" s="160">
        <v>0</v>
      </c>
      <c r="BT24" s="160">
        <v>0</v>
      </c>
      <c r="BU24" s="160">
        <v>0</v>
      </c>
      <c r="BV24" s="161">
        <v>0</v>
      </c>
      <c r="BW24" s="179">
        <f>SUM(BK24:BQ24)</f>
        <v>9.66</v>
      </c>
      <c r="BX24" s="180">
        <f>BR24</f>
        <v>0</v>
      </c>
      <c r="BY24" s="181">
        <f>BS24+BT24+BU24</f>
        <v>0</v>
      </c>
      <c r="BZ24" s="182">
        <f>SUM(BW24:BY24)</f>
        <v>9.66</v>
      </c>
      <c r="CA24" s="158">
        <v>33.06</v>
      </c>
      <c r="CB24" s="159"/>
      <c r="CC24" s="159"/>
      <c r="CD24" s="159"/>
      <c r="CE24" s="159"/>
      <c r="CF24" s="159"/>
      <c r="CG24" s="159"/>
      <c r="CH24" s="160">
        <v>1</v>
      </c>
      <c r="CI24" s="160">
        <v>0</v>
      </c>
      <c r="CJ24" s="160">
        <v>0</v>
      </c>
      <c r="CK24" s="160">
        <v>0</v>
      </c>
      <c r="CL24" s="161">
        <v>0</v>
      </c>
      <c r="CM24" s="179">
        <f>SUM(CA24:CG24)</f>
        <v>33.06</v>
      </c>
      <c r="CN24" s="180">
        <f>CH24</f>
        <v>1</v>
      </c>
      <c r="CO24" s="181">
        <f>CI24+CJ24+CK24</f>
        <v>0</v>
      </c>
      <c r="CP24" s="182">
        <f>SUM(CM24:CO24)</f>
        <v>34.06</v>
      </c>
      <c r="CQ24" s="158">
        <v>6.17</v>
      </c>
      <c r="CR24" s="159"/>
      <c r="CS24" s="159"/>
      <c r="CT24" s="159"/>
      <c r="CU24" s="159"/>
      <c r="CV24" s="159"/>
      <c r="CW24" s="159"/>
      <c r="CX24" s="160">
        <v>0</v>
      </c>
      <c r="CY24" s="160">
        <v>0</v>
      </c>
      <c r="CZ24" s="160">
        <v>0</v>
      </c>
      <c r="DA24" s="160">
        <v>0</v>
      </c>
      <c r="DB24" s="161">
        <v>0</v>
      </c>
      <c r="DC24" s="179">
        <f>SUM(CQ24:CW24)</f>
        <v>6.17</v>
      </c>
      <c r="DD24" s="180">
        <f>CX24</f>
        <v>0</v>
      </c>
      <c r="DE24" s="181">
        <f>CY24+CZ24+DA24</f>
        <v>0</v>
      </c>
      <c r="DF24" s="182">
        <f>SUM(DC24:DE24)</f>
        <v>6.17</v>
      </c>
      <c r="DG24" s="158">
        <v>27.05</v>
      </c>
      <c r="DH24" s="159"/>
      <c r="DI24" s="159"/>
      <c r="DJ24" s="159"/>
      <c r="DK24" s="159"/>
      <c r="DL24" s="159"/>
      <c r="DM24" s="159"/>
      <c r="DN24" s="160">
        <v>2</v>
      </c>
      <c r="DO24" s="160">
        <v>0</v>
      </c>
      <c r="DP24" s="160">
        <v>0</v>
      </c>
      <c r="DQ24" s="160">
        <v>0</v>
      </c>
      <c r="DR24" s="161">
        <v>0</v>
      </c>
      <c r="DS24" s="179">
        <f>SUM(DG24:DM24)</f>
        <v>27.05</v>
      </c>
      <c r="DT24" s="180">
        <f>DN24</f>
        <v>2</v>
      </c>
      <c r="DU24" s="181">
        <f>DO24+DP24+DQ24</f>
        <v>0</v>
      </c>
      <c r="DV24" s="182">
        <f>SUM(DS24:DU24)</f>
        <v>29.05</v>
      </c>
      <c r="DW24" s="158">
        <v>11.28</v>
      </c>
      <c r="DX24" s="159"/>
      <c r="DY24" s="159"/>
      <c r="DZ24" s="159"/>
      <c r="EA24" s="159"/>
      <c r="EB24" s="159"/>
      <c r="EC24" s="159"/>
      <c r="ED24" s="160">
        <v>0</v>
      </c>
      <c r="EE24" s="160">
        <v>0</v>
      </c>
      <c r="EF24" s="160">
        <v>0</v>
      </c>
      <c r="EG24" s="160">
        <v>0</v>
      </c>
      <c r="EH24" s="161">
        <v>0</v>
      </c>
      <c r="EI24" s="179">
        <f>SUM(DW24:EC24)</f>
        <v>11.28</v>
      </c>
      <c r="EJ24" s="180">
        <f>ED24</f>
        <v>0</v>
      </c>
      <c r="EK24" s="181">
        <f>EE24+EF24+EG24</f>
        <v>0</v>
      </c>
      <c r="EL24" s="182">
        <f>SUM(EI24:EK24)</f>
        <v>11.28</v>
      </c>
    </row>
    <row r="25" spans="1:142" ht="12.75" customHeight="1" x14ac:dyDescent="0.2">
      <c r="A25" s="167">
        <v>1</v>
      </c>
      <c r="B25" s="200" t="s">
        <v>192</v>
      </c>
      <c r="C25" s="168"/>
      <c r="D25" s="169"/>
      <c r="E25" s="201" t="s">
        <v>95</v>
      </c>
      <c r="F25" s="202" t="s">
        <v>58</v>
      </c>
      <c r="G25" s="28"/>
      <c r="H25" s="29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0"/>
      <c r="J25" s="31"/>
      <c r="K25" s="177">
        <f>SUM(L25:N25)</f>
        <v>153.07999999999998</v>
      </c>
      <c r="L25" s="178">
        <f>AA25+AQ25+BG25+BW25+CM25+DC25+DS25+EI25</f>
        <v>132.07999999999998</v>
      </c>
      <c r="M25" s="178">
        <f>AB25+AR25+BH25+BX25+CN25+DD25+DT25+EJ25</f>
        <v>21</v>
      </c>
      <c r="N25" s="178">
        <f>AC25+AS25+BI25+BY25+CO25+DE25+DU25+EK25</f>
        <v>0</v>
      </c>
      <c r="O25" s="158">
        <v>37.11</v>
      </c>
      <c r="P25" s="159"/>
      <c r="Q25" s="159"/>
      <c r="R25" s="159"/>
      <c r="S25" s="159"/>
      <c r="T25" s="159"/>
      <c r="U25" s="159"/>
      <c r="V25" s="160">
        <v>9</v>
      </c>
      <c r="W25" s="160">
        <v>0</v>
      </c>
      <c r="X25" s="160">
        <v>0</v>
      </c>
      <c r="Y25" s="160">
        <v>0</v>
      </c>
      <c r="Z25" s="161">
        <v>0</v>
      </c>
      <c r="AA25" s="179">
        <f>SUM(O25:U25)</f>
        <v>37.11</v>
      </c>
      <c r="AB25" s="180">
        <f>V25</f>
        <v>9</v>
      </c>
      <c r="AC25" s="181">
        <f>W25+X25+Y25</f>
        <v>0</v>
      </c>
      <c r="AD25" s="182">
        <f>SUM(AA25:AC25)</f>
        <v>46.11</v>
      </c>
      <c r="AE25" s="158">
        <v>4.8099999999999996</v>
      </c>
      <c r="AF25" s="159"/>
      <c r="AG25" s="159"/>
      <c r="AH25" s="159"/>
      <c r="AI25" s="159"/>
      <c r="AJ25" s="159"/>
      <c r="AK25" s="159"/>
      <c r="AL25" s="160">
        <v>2</v>
      </c>
      <c r="AM25" s="160">
        <v>0</v>
      </c>
      <c r="AN25" s="160">
        <v>0</v>
      </c>
      <c r="AO25" s="160">
        <v>0</v>
      </c>
      <c r="AP25" s="161">
        <v>0</v>
      </c>
      <c r="AQ25" s="179">
        <f>SUM(AE25:AK25)</f>
        <v>4.8099999999999996</v>
      </c>
      <c r="AR25" s="180">
        <f>AL25</f>
        <v>2</v>
      </c>
      <c r="AS25" s="181">
        <f>AM25+AN25+AO25</f>
        <v>0</v>
      </c>
      <c r="AT25" s="182">
        <f>SUM(AQ25:AS25)</f>
        <v>6.81</v>
      </c>
      <c r="AU25" s="158">
        <v>12.91</v>
      </c>
      <c r="AV25" s="159">
        <v>15.15</v>
      </c>
      <c r="AW25" s="159"/>
      <c r="AX25" s="159"/>
      <c r="AY25" s="159"/>
      <c r="AZ25" s="159"/>
      <c r="BA25" s="159"/>
      <c r="BB25" s="160">
        <v>1</v>
      </c>
      <c r="BC25" s="160">
        <v>0</v>
      </c>
      <c r="BD25" s="160">
        <v>0</v>
      </c>
      <c r="BE25" s="160">
        <v>0</v>
      </c>
      <c r="BF25" s="161">
        <v>0</v>
      </c>
      <c r="BG25" s="179">
        <f>SUM(AU25:BA25)</f>
        <v>28.060000000000002</v>
      </c>
      <c r="BH25" s="180">
        <f>BB25</f>
        <v>1</v>
      </c>
      <c r="BI25" s="181">
        <f>BC25+BD25+BE25</f>
        <v>0</v>
      </c>
      <c r="BJ25" s="182">
        <f>SUM(BG25:BI25)</f>
        <v>29.060000000000002</v>
      </c>
      <c r="BK25" s="158">
        <v>8.7799999999999994</v>
      </c>
      <c r="BL25" s="159"/>
      <c r="BM25" s="159"/>
      <c r="BN25" s="159"/>
      <c r="BO25" s="159"/>
      <c r="BP25" s="159"/>
      <c r="BQ25" s="159"/>
      <c r="BR25" s="160">
        <v>0</v>
      </c>
      <c r="BS25" s="160">
        <v>0</v>
      </c>
      <c r="BT25" s="160">
        <v>0</v>
      </c>
      <c r="BU25" s="160">
        <v>0</v>
      </c>
      <c r="BV25" s="161">
        <v>0</v>
      </c>
      <c r="BW25" s="179">
        <f>SUM(BK25:BQ25)</f>
        <v>8.7799999999999994</v>
      </c>
      <c r="BX25" s="180">
        <f>BR25</f>
        <v>0</v>
      </c>
      <c r="BY25" s="181">
        <f>BS25+BT25+BU25</f>
        <v>0</v>
      </c>
      <c r="BZ25" s="182">
        <f>SUM(BW25:BY25)</f>
        <v>8.7799999999999994</v>
      </c>
      <c r="CA25" s="158">
        <v>18.68</v>
      </c>
      <c r="CB25" s="159"/>
      <c r="CC25" s="159"/>
      <c r="CD25" s="159"/>
      <c r="CE25" s="159"/>
      <c r="CF25" s="159"/>
      <c r="CG25" s="159"/>
      <c r="CH25" s="160">
        <v>2</v>
      </c>
      <c r="CI25" s="160">
        <v>0</v>
      </c>
      <c r="CJ25" s="160">
        <v>0</v>
      </c>
      <c r="CK25" s="160">
        <v>0</v>
      </c>
      <c r="CL25" s="161">
        <v>0</v>
      </c>
      <c r="CM25" s="179">
        <f>SUM(CA25:CG25)</f>
        <v>18.68</v>
      </c>
      <c r="CN25" s="180">
        <f>CH25</f>
        <v>2</v>
      </c>
      <c r="CO25" s="181">
        <f>CI25+CJ25+CK25</f>
        <v>0</v>
      </c>
      <c r="CP25" s="182">
        <f>SUM(CM25:CO25)</f>
        <v>20.68</v>
      </c>
      <c r="CQ25" s="158">
        <v>8.85</v>
      </c>
      <c r="CR25" s="159"/>
      <c r="CS25" s="159"/>
      <c r="CT25" s="159"/>
      <c r="CU25" s="159"/>
      <c r="CV25" s="159"/>
      <c r="CW25" s="159"/>
      <c r="CX25" s="160">
        <v>0</v>
      </c>
      <c r="CY25" s="160">
        <v>0</v>
      </c>
      <c r="CZ25" s="160">
        <v>0</v>
      </c>
      <c r="DA25" s="160">
        <v>0</v>
      </c>
      <c r="DB25" s="161">
        <v>0</v>
      </c>
      <c r="DC25" s="179">
        <f>SUM(CQ25:CW25)</f>
        <v>8.85</v>
      </c>
      <c r="DD25" s="180">
        <f>CX25</f>
        <v>0</v>
      </c>
      <c r="DE25" s="181">
        <f>CY25+CZ25+DA25</f>
        <v>0</v>
      </c>
      <c r="DF25" s="182">
        <f>SUM(DC25:DE25)</f>
        <v>8.85</v>
      </c>
      <c r="DG25" s="158">
        <v>16.05</v>
      </c>
      <c r="DH25" s="159"/>
      <c r="DI25" s="159"/>
      <c r="DJ25" s="159"/>
      <c r="DK25" s="159"/>
      <c r="DL25" s="159"/>
      <c r="DM25" s="159"/>
      <c r="DN25" s="160">
        <v>7</v>
      </c>
      <c r="DO25" s="160">
        <v>0</v>
      </c>
      <c r="DP25" s="160">
        <v>0</v>
      </c>
      <c r="DQ25" s="160">
        <v>0</v>
      </c>
      <c r="DR25" s="161">
        <v>0</v>
      </c>
      <c r="DS25" s="179">
        <f>SUM(DG25:DM25)</f>
        <v>16.05</v>
      </c>
      <c r="DT25" s="180">
        <f>DN25</f>
        <v>7</v>
      </c>
      <c r="DU25" s="181">
        <f>DO25+DP25+DQ25</f>
        <v>0</v>
      </c>
      <c r="DV25" s="182">
        <f>SUM(DS25:DU25)</f>
        <v>23.05</v>
      </c>
      <c r="DW25" s="158">
        <v>9.74</v>
      </c>
      <c r="DX25" s="159"/>
      <c r="DY25" s="159"/>
      <c r="DZ25" s="159"/>
      <c r="EA25" s="159"/>
      <c r="EB25" s="159"/>
      <c r="EC25" s="159"/>
      <c r="ED25" s="160">
        <v>0</v>
      </c>
      <c r="EE25" s="160">
        <v>0</v>
      </c>
      <c r="EF25" s="160">
        <v>0</v>
      </c>
      <c r="EG25" s="160">
        <v>0</v>
      </c>
      <c r="EH25" s="161">
        <v>0</v>
      </c>
      <c r="EI25" s="179">
        <f>SUM(DW25:EC25)</f>
        <v>9.74</v>
      </c>
      <c r="EJ25" s="180">
        <f>ED25</f>
        <v>0</v>
      </c>
      <c r="EK25" s="181">
        <f>EE25+EF25+EG25</f>
        <v>0</v>
      </c>
      <c r="EL25" s="182">
        <f>SUM(EI25:EK25)</f>
        <v>9.74</v>
      </c>
    </row>
    <row r="26" spans="1:142" ht="12.75" customHeight="1" x14ac:dyDescent="0.2">
      <c r="A26" s="167">
        <v>2</v>
      </c>
      <c r="B26" s="200" t="s">
        <v>194</v>
      </c>
      <c r="C26" s="168"/>
      <c r="D26" s="169"/>
      <c r="E26" s="201" t="s">
        <v>95</v>
      </c>
      <c r="F26" s="202" t="s">
        <v>64</v>
      </c>
      <c r="G26" s="28"/>
      <c r="H26" s="29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0"/>
      <c r="J26" s="31"/>
      <c r="K26" s="177">
        <f>SUM(L26:N26)</f>
        <v>158</v>
      </c>
      <c r="L26" s="178">
        <f>AA26+AQ26+BG26+BW26+CM26+DC26+DS26+EI26</f>
        <v>146</v>
      </c>
      <c r="M26" s="178">
        <f>AB26+AR26+BH26+BX26+CN26+DD26+DT26+EJ26</f>
        <v>11</v>
      </c>
      <c r="N26" s="178">
        <f>AC26+AS26+BI26+BY26+CO26+DE26+DU26+EK26</f>
        <v>1</v>
      </c>
      <c r="O26" s="158">
        <v>35.46</v>
      </c>
      <c r="P26" s="159"/>
      <c r="Q26" s="159"/>
      <c r="R26" s="159"/>
      <c r="S26" s="159"/>
      <c r="T26" s="159"/>
      <c r="U26" s="159"/>
      <c r="V26" s="160">
        <v>2</v>
      </c>
      <c r="W26" s="160">
        <v>0</v>
      </c>
      <c r="X26" s="160">
        <v>0</v>
      </c>
      <c r="Y26" s="160">
        <v>0</v>
      </c>
      <c r="Z26" s="161">
        <v>0</v>
      </c>
      <c r="AA26" s="179">
        <f>SUM(O26:U26)</f>
        <v>35.46</v>
      </c>
      <c r="AB26" s="180">
        <f>V26</f>
        <v>2</v>
      </c>
      <c r="AC26" s="181">
        <f>W26+X26+Y26</f>
        <v>0</v>
      </c>
      <c r="AD26" s="182">
        <f>SUM(AA26:AC26)</f>
        <v>37.46</v>
      </c>
      <c r="AE26" s="158">
        <v>5.1100000000000003</v>
      </c>
      <c r="AF26" s="159"/>
      <c r="AG26" s="159"/>
      <c r="AH26" s="159"/>
      <c r="AI26" s="159"/>
      <c r="AJ26" s="159"/>
      <c r="AK26" s="159"/>
      <c r="AL26" s="160">
        <v>0</v>
      </c>
      <c r="AM26" s="160">
        <v>0</v>
      </c>
      <c r="AN26" s="160">
        <v>0</v>
      </c>
      <c r="AO26" s="160">
        <v>0</v>
      </c>
      <c r="AP26" s="161">
        <v>0</v>
      </c>
      <c r="AQ26" s="179">
        <f>SUM(AE26:AK26)</f>
        <v>5.1100000000000003</v>
      </c>
      <c r="AR26" s="180">
        <f>AL26</f>
        <v>0</v>
      </c>
      <c r="AS26" s="181">
        <f>AM26+AN26+AO26</f>
        <v>0</v>
      </c>
      <c r="AT26" s="182">
        <f>SUM(AQ26:AS26)</f>
        <v>5.1100000000000003</v>
      </c>
      <c r="AU26" s="158">
        <v>15.84</v>
      </c>
      <c r="AV26" s="159">
        <v>18.66</v>
      </c>
      <c r="AW26" s="159"/>
      <c r="AX26" s="159"/>
      <c r="AY26" s="159"/>
      <c r="AZ26" s="159"/>
      <c r="BA26" s="159"/>
      <c r="BB26" s="160">
        <v>1</v>
      </c>
      <c r="BC26" s="160">
        <v>0</v>
      </c>
      <c r="BD26" s="160">
        <v>0</v>
      </c>
      <c r="BE26" s="160">
        <v>0</v>
      </c>
      <c r="BF26" s="161">
        <v>0</v>
      </c>
      <c r="BG26" s="179">
        <f>SUM(AU26:BA26)</f>
        <v>34.5</v>
      </c>
      <c r="BH26" s="180">
        <f>BB26</f>
        <v>1</v>
      </c>
      <c r="BI26" s="181">
        <f>BC26+BD26+BE26</f>
        <v>0</v>
      </c>
      <c r="BJ26" s="182">
        <f>SUM(BG26:BI26)</f>
        <v>35.5</v>
      </c>
      <c r="BK26" s="158">
        <v>9.89</v>
      </c>
      <c r="BL26" s="159"/>
      <c r="BM26" s="159"/>
      <c r="BN26" s="159"/>
      <c r="BO26" s="159"/>
      <c r="BP26" s="159"/>
      <c r="BQ26" s="159"/>
      <c r="BR26" s="160">
        <v>0</v>
      </c>
      <c r="BS26" s="160">
        <v>0</v>
      </c>
      <c r="BT26" s="160">
        <v>0</v>
      </c>
      <c r="BU26" s="160">
        <v>0</v>
      </c>
      <c r="BV26" s="161">
        <v>0</v>
      </c>
      <c r="BW26" s="179">
        <f>SUM(BK26:BQ26)</f>
        <v>9.89</v>
      </c>
      <c r="BX26" s="180">
        <f>BR26</f>
        <v>0</v>
      </c>
      <c r="BY26" s="181">
        <f>BS26+BT26+BU26</f>
        <v>0</v>
      </c>
      <c r="BZ26" s="182">
        <f>SUM(BW26:BY26)</f>
        <v>9.89</v>
      </c>
      <c r="CA26" s="158">
        <v>25.97</v>
      </c>
      <c r="CB26" s="159"/>
      <c r="CC26" s="159"/>
      <c r="CD26" s="159"/>
      <c r="CE26" s="159"/>
      <c r="CF26" s="159"/>
      <c r="CG26" s="159"/>
      <c r="CH26" s="160">
        <v>3</v>
      </c>
      <c r="CI26" s="160">
        <v>1</v>
      </c>
      <c r="CJ26" s="160">
        <v>0</v>
      </c>
      <c r="CK26" s="160">
        <v>0</v>
      </c>
      <c r="CL26" s="161">
        <v>0</v>
      </c>
      <c r="CM26" s="179">
        <f>SUM(CA26:CG26)</f>
        <v>25.97</v>
      </c>
      <c r="CN26" s="180">
        <f>CH26</f>
        <v>3</v>
      </c>
      <c r="CO26" s="181">
        <f>CI26+CJ26+CK26</f>
        <v>1</v>
      </c>
      <c r="CP26" s="182">
        <f>SUM(CM26:CO26)</f>
        <v>29.97</v>
      </c>
      <c r="CQ26" s="158">
        <v>5.94</v>
      </c>
      <c r="CR26" s="159"/>
      <c r="CS26" s="159"/>
      <c r="CT26" s="159"/>
      <c r="CU26" s="159"/>
      <c r="CV26" s="159"/>
      <c r="CW26" s="159"/>
      <c r="CX26" s="160">
        <v>0</v>
      </c>
      <c r="CY26" s="160">
        <v>0</v>
      </c>
      <c r="CZ26" s="160">
        <v>0</v>
      </c>
      <c r="DA26" s="160">
        <v>0</v>
      </c>
      <c r="DB26" s="161">
        <v>0</v>
      </c>
      <c r="DC26" s="179">
        <f>SUM(CQ26:CW26)</f>
        <v>5.94</v>
      </c>
      <c r="DD26" s="180">
        <f>CX26</f>
        <v>0</v>
      </c>
      <c r="DE26" s="181">
        <f>CY26+CZ26+DA26</f>
        <v>0</v>
      </c>
      <c r="DF26" s="182">
        <f>SUM(DC26:DE26)</f>
        <v>5.94</v>
      </c>
      <c r="DG26" s="158">
        <v>22.07</v>
      </c>
      <c r="DH26" s="159"/>
      <c r="DI26" s="159"/>
      <c r="DJ26" s="159"/>
      <c r="DK26" s="159"/>
      <c r="DL26" s="159"/>
      <c r="DM26" s="159"/>
      <c r="DN26" s="160">
        <v>5</v>
      </c>
      <c r="DO26" s="160">
        <v>0</v>
      </c>
      <c r="DP26" s="160">
        <v>0</v>
      </c>
      <c r="DQ26" s="160">
        <v>0</v>
      </c>
      <c r="DR26" s="161">
        <v>0</v>
      </c>
      <c r="DS26" s="179">
        <f>SUM(DG26:DM26)</f>
        <v>22.07</v>
      </c>
      <c r="DT26" s="180">
        <f>DN26</f>
        <v>5</v>
      </c>
      <c r="DU26" s="181">
        <f>DO26+DP26+DQ26</f>
        <v>0</v>
      </c>
      <c r="DV26" s="182">
        <f>SUM(DS26:DU26)</f>
        <v>27.07</v>
      </c>
      <c r="DW26" s="158">
        <v>7.06</v>
      </c>
      <c r="DX26" s="159"/>
      <c r="DY26" s="159"/>
      <c r="DZ26" s="159"/>
      <c r="EA26" s="159"/>
      <c r="EB26" s="159"/>
      <c r="EC26" s="159"/>
      <c r="ED26" s="160">
        <v>0</v>
      </c>
      <c r="EE26" s="160">
        <v>0</v>
      </c>
      <c r="EF26" s="160">
        <v>0</v>
      </c>
      <c r="EG26" s="160">
        <v>0</v>
      </c>
      <c r="EH26" s="161">
        <v>0</v>
      </c>
      <c r="EI26" s="179">
        <f>SUM(DW26:EC26)</f>
        <v>7.06</v>
      </c>
      <c r="EJ26" s="180">
        <f>ED26</f>
        <v>0</v>
      </c>
      <c r="EK26" s="181">
        <f>EE26+EF26+EG26</f>
        <v>0</v>
      </c>
      <c r="EL26" s="182">
        <f>SUM(EI26:EK26)</f>
        <v>7.06</v>
      </c>
    </row>
    <row r="27" spans="1:142" ht="12.75" customHeight="1" x14ac:dyDescent="0.2">
      <c r="A27" s="167">
        <v>3</v>
      </c>
      <c r="B27" s="200" t="s">
        <v>187</v>
      </c>
      <c r="C27" s="168"/>
      <c r="D27" s="172"/>
      <c r="E27" s="205" t="s">
        <v>95</v>
      </c>
      <c r="F27" s="206" t="s">
        <v>64</v>
      </c>
      <c r="G27" s="84"/>
      <c r="H27" s="85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86"/>
      <c r="J27" s="87"/>
      <c r="K27" s="177">
        <f>SUM(L27:N27)</f>
        <v>158.41999999999999</v>
      </c>
      <c r="L27" s="178">
        <f>AA27+AQ27+BG27+BW27+CM27+DC27+DS27+EI27</f>
        <v>126.41999999999999</v>
      </c>
      <c r="M27" s="178">
        <f>AB27+AR27+BH27+BX27+CN27+DD27+DT27+EJ27</f>
        <v>30</v>
      </c>
      <c r="N27" s="178">
        <f>AC27+AS27+BI27+BY27+CO27+DE27+DU27+EK27</f>
        <v>2</v>
      </c>
      <c r="O27" s="162">
        <v>27.66</v>
      </c>
      <c r="P27" s="163"/>
      <c r="Q27" s="163"/>
      <c r="R27" s="163"/>
      <c r="S27" s="163"/>
      <c r="T27" s="163"/>
      <c r="U27" s="163"/>
      <c r="V27" s="164">
        <v>13</v>
      </c>
      <c r="W27" s="164">
        <v>0</v>
      </c>
      <c r="X27" s="164">
        <v>0</v>
      </c>
      <c r="Y27" s="164">
        <v>1</v>
      </c>
      <c r="Z27" s="165">
        <v>0</v>
      </c>
      <c r="AA27" s="179">
        <f>SUM(O27:U27)</f>
        <v>27.66</v>
      </c>
      <c r="AB27" s="180">
        <f>V27</f>
        <v>13</v>
      </c>
      <c r="AC27" s="181">
        <f>W27+X27+Y27</f>
        <v>1</v>
      </c>
      <c r="AD27" s="182">
        <f>SUM(AA27:AC27)</f>
        <v>41.66</v>
      </c>
      <c r="AE27" s="162">
        <v>4.49</v>
      </c>
      <c r="AF27" s="163"/>
      <c r="AG27" s="163"/>
      <c r="AH27" s="163"/>
      <c r="AI27" s="163"/>
      <c r="AJ27" s="163"/>
      <c r="AK27" s="163"/>
      <c r="AL27" s="164">
        <v>0</v>
      </c>
      <c r="AM27" s="164">
        <v>0</v>
      </c>
      <c r="AN27" s="164">
        <v>0</v>
      </c>
      <c r="AO27" s="164">
        <v>0</v>
      </c>
      <c r="AP27" s="165">
        <v>0</v>
      </c>
      <c r="AQ27" s="179">
        <f>SUM(AE27:AK27)</f>
        <v>4.49</v>
      </c>
      <c r="AR27" s="180">
        <f>AL27</f>
        <v>0</v>
      </c>
      <c r="AS27" s="181">
        <f>AM27+AN27+AO27</f>
        <v>0</v>
      </c>
      <c r="AT27" s="182">
        <f>SUM(AQ27:AS27)</f>
        <v>4.49</v>
      </c>
      <c r="AU27" s="162">
        <v>13.43</v>
      </c>
      <c r="AV27" s="163">
        <v>15.3</v>
      </c>
      <c r="AW27" s="163"/>
      <c r="AX27" s="163"/>
      <c r="AY27" s="163"/>
      <c r="AZ27" s="163"/>
      <c r="BA27" s="163"/>
      <c r="BB27" s="164">
        <v>2</v>
      </c>
      <c r="BC27" s="164">
        <v>0</v>
      </c>
      <c r="BD27" s="164">
        <v>0</v>
      </c>
      <c r="BE27" s="164">
        <v>0</v>
      </c>
      <c r="BF27" s="165">
        <v>0</v>
      </c>
      <c r="BG27" s="179">
        <f>SUM(AU27:BA27)</f>
        <v>28.73</v>
      </c>
      <c r="BH27" s="180">
        <f>BB27</f>
        <v>2</v>
      </c>
      <c r="BI27" s="181">
        <f>BC27+BD27+BE27</f>
        <v>0</v>
      </c>
      <c r="BJ27" s="182">
        <f>SUM(BG27:BI27)</f>
        <v>30.73</v>
      </c>
      <c r="BK27" s="162">
        <v>8.41</v>
      </c>
      <c r="BL27" s="163"/>
      <c r="BM27" s="163"/>
      <c r="BN27" s="163"/>
      <c r="BO27" s="163"/>
      <c r="BP27" s="163"/>
      <c r="BQ27" s="163"/>
      <c r="BR27" s="164">
        <v>0</v>
      </c>
      <c r="BS27" s="164">
        <v>0</v>
      </c>
      <c r="BT27" s="164">
        <v>0</v>
      </c>
      <c r="BU27" s="164">
        <v>0</v>
      </c>
      <c r="BV27" s="165">
        <v>0</v>
      </c>
      <c r="BW27" s="179">
        <f>SUM(BK27:BQ27)</f>
        <v>8.41</v>
      </c>
      <c r="BX27" s="180">
        <f>BR27</f>
        <v>0</v>
      </c>
      <c r="BY27" s="181">
        <f>BS27+BT27+BU27</f>
        <v>0</v>
      </c>
      <c r="BZ27" s="182">
        <f>SUM(BW27:BY27)</f>
        <v>8.41</v>
      </c>
      <c r="CA27" s="162">
        <v>17.690000000000001</v>
      </c>
      <c r="CB27" s="163"/>
      <c r="CC27" s="163"/>
      <c r="CD27" s="163"/>
      <c r="CE27" s="163"/>
      <c r="CF27" s="163"/>
      <c r="CG27" s="163"/>
      <c r="CH27" s="164">
        <v>9</v>
      </c>
      <c r="CI27" s="164">
        <v>0</v>
      </c>
      <c r="CJ27" s="164">
        <v>0</v>
      </c>
      <c r="CK27" s="164">
        <v>0</v>
      </c>
      <c r="CL27" s="165">
        <v>0</v>
      </c>
      <c r="CM27" s="179">
        <f>SUM(CA27:CG27)</f>
        <v>17.690000000000001</v>
      </c>
      <c r="CN27" s="180">
        <f>CH27</f>
        <v>9</v>
      </c>
      <c r="CO27" s="181">
        <f>CI27+CJ27+CK27</f>
        <v>0</v>
      </c>
      <c r="CP27" s="182">
        <f>SUM(CM27:CO27)</f>
        <v>26.69</v>
      </c>
      <c r="CQ27" s="162">
        <v>9.84</v>
      </c>
      <c r="CR27" s="163"/>
      <c r="CS27" s="163"/>
      <c r="CT27" s="163"/>
      <c r="CU27" s="163"/>
      <c r="CV27" s="163"/>
      <c r="CW27" s="163"/>
      <c r="CX27" s="164">
        <v>0</v>
      </c>
      <c r="CY27" s="164">
        <v>0</v>
      </c>
      <c r="CZ27" s="164">
        <v>0</v>
      </c>
      <c r="DA27" s="164">
        <v>0</v>
      </c>
      <c r="DB27" s="165">
        <v>0</v>
      </c>
      <c r="DC27" s="179">
        <f>SUM(CQ27:CW27)</f>
        <v>9.84</v>
      </c>
      <c r="DD27" s="180">
        <f>CX27</f>
        <v>0</v>
      </c>
      <c r="DE27" s="181">
        <f>CY27+CZ27+DA27</f>
        <v>0</v>
      </c>
      <c r="DF27" s="182">
        <f>SUM(DC27:DE27)</f>
        <v>9.84</v>
      </c>
      <c r="DG27" s="162">
        <v>21.79</v>
      </c>
      <c r="DH27" s="163"/>
      <c r="DI27" s="163"/>
      <c r="DJ27" s="163"/>
      <c r="DK27" s="163"/>
      <c r="DL27" s="163"/>
      <c r="DM27" s="163"/>
      <c r="DN27" s="164">
        <v>6</v>
      </c>
      <c r="DO27" s="164">
        <v>0</v>
      </c>
      <c r="DP27" s="164">
        <v>0</v>
      </c>
      <c r="DQ27" s="164">
        <v>1</v>
      </c>
      <c r="DR27" s="165">
        <v>0</v>
      </c>
      <c r="DS27" s="179">
        <f>SUM(DG27:DM27)</f>
        <v>21.79</v>
      </c>
      <c r="DT27" s="180">
        <f>DN27</f>
        <v>6</v>
      </c>
      <c r="DU27" s="181">
        <f>DO27+DP27+DQ27</f>
        <v>1</v>
      </c>
      <c r="DV27" s="182">
        <f>SUM(DS27:DU27)</f>
        <v>28.79</v>
      </c>
      <c r="DW27" s="162">
        <v>7.81</v>
      </c>
      <c r="DX27" s="163"/>
      <c r="DY27" s="163"/>
      <c r="DZ27" s="163"/>
      <c r="EA27" s="163"/>
      <c r="EB27" s="163"/>
      <c r="EC27" s="163"/>
      <c r="ED27" s="164">
        <v>0</v>
      </c>
      <c r="EE27" s="164">
        <v>0</v>
      </c>
      <c r="EF27" s="164">
        <v>0</v>
      </c>
      <c r="EG27" s="164">
        <v>0</v>
      </c>
      <c r="EH27" s="165">
        <v>0</v>
      </c>
      <c r="EI27" s="179">
        <f>SUM(DW27:EC27)</f>
        <v>7.81</v>
      </c>
      <c r="EJ27" s="180">
        <f>ED27</f>
        <v>0</v>
      </c>
      <c r="EK27" s="181">
        <f>EE27+EF27+EG27</f>
        <v>0</v>
      </c>
      <c r="EL27" s="182">
        <f>SUM(EI27:EK27)</f>
        <v>7.81</v>
      </c>
    </row>
    <row r="28" spans="1:142" ht="12.75" customHeight="1" x14ac:dyDescent="0.2">
      <c r="A28" s="167">
        <v>4</v>
      </c>
      <c r="B28" s="200" t="s">
        <v>196</v>
      </c>
      <c r="C28" s="168"/>
      <c r="D28" s="169"/>
      <c r="E28" s="201" t="s">
        <v>95</v>
      </c>
      <c r="F28" s="202" t="s">
        <v>81</v>
      </c>
      <c r="G28" s="28"/>
      <c r="H28" s="29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0"/>
      <c r="J28" s="31"/>
      <c r="K28" s="177">
        <f>SUM(L28:N28)</f>
        <v>177.20999999999998</v>
      </c>
      <c r="L28" s="178">
        <f>AA28+AQ28+BG28+BW28+CM28+DC28+DS28+EI28</f>
        <v>149.20999999999998</v>
      </c>
      <c r="M28" s="178">
        <f>AB28+AR28+BH28+BX28+CN28+DD28+DT28+EJ28</f>
        <v>26</v>
      </c>
      <c r="N28" s="178">
        <f>AC28+AS28+BI28+BY28+CO28+DE28+DU28+EK28</f>
        <v>2</v>
      </c>
      <c r="O28" s="158">
        <v>37.47</v>
      </c>
      <c r="P28" s="159"/>
      <c r="Q28" s="159"/>
      <c r="R28" s="159"/>
      <c r="S28" s="159"/>
      <c r="T28" s="159"/>
      <c r="U28" s="159"/>
      <c r="V28" s="160">
        <v>4</v>
      </c>
      <c r="W28" s="160">
        <v>2</v>
      </c>
      <c r="X28" s="160">
        <v>0</v>
      </c>
      <c r="Y28" s="160">
        <v>0</v>
      </c>
      <c r="Z28" s="161">
        <v>0</v>
      </c>
      <c r="AA28" s="179">
        <f>SUM(O28:U28)</f>
        <v>37.47</v>
      </c>
      <c r="AB28" s="180">
        <f>V28</f>
        <v>4</v>
      </c>
      <c r="AC28" s="181">
        <f>W28+X28+Y28</f>
        <v>2</v>
      </c>
      <c r="AD28" s="182">
        <f>SUM(AA28:AC28)</f>
        <v>43.47</v>
      </c>
      <c r="AE28" s="158">
        <v>3.76</v>
      </c>
      <c r="AF28" s="159"/>
      <c r="AG28" s="159"/>
      <c r="AH28" s="159"/>
      <c r="AI28" s="159"/>
      <c r="AJ28" s="159"/>
      <c r="AK28" s="159"/>
      <c r="AL28" s="160">
        <v>2</v>
      </c>
      <c r="AM28" s="160">
        <v>0</v>
      </c>
      <c r="AN28" s="160">
        <v>0</v>
      </c>
      <c r="AO28" s="160">
        <v>0</v>
      </c>
      <c r="AP28" s="161">
        <v>0</v>
      </c>
      <c r="AQ28" s="179">
        <f>SUM(AE28:AK28)</f>
        <v>3.76</v>
      </c>
      <c r="AR28" s="180">
        <f>AL28</f>
        <v>2</v>
      </c>
      <c r="AS28" s="181">
        <f>AM28+AN28+AO28</f>
        <v>0</v>
      </c>
      <c r="AT28" s="182">
        <f>SUM(AQ28:AS28)</f>
        <v>5.76</v>
      </c>
      <c r="AU28" s="158">
        <v>14.74</v>
      </c>
      <c r="AV28" s="159">
        <v>16.23</v>
      </c>
      <c r="AW28" s="159"/>
      <c r="AX28" s="159"/>
      <c r="AY28" s="159"/>
      <c r="AZ28" s="159"/>
      <c r="BA28" s="159"/>
      <c r="BB28" s="160">
        <v>1</v>
      </c>
      <c r="BC28" s="160">
        <v>0</v>
      </c>
      <c r="BD28" s="160">
        <v>0</v>
      </c>
      <c r="BE28" s="160">
        <v>0</v>
      </c>
      <c r="BF28" s="161">
        <v>0</v>
      </c>
      <c r="BG28" s="179">
        <f>SUM(AU28:BA28)</f>
        <v>30.97</v>
      </c>
      <c r="BH28" s="180">
        <f>BB28</f>
        <v>1</v>
      </c>
      <c r="BI28" s="181">
        <f>BC28+BD28+BE28</f>
        <v>0</v>
      </c>
      <c r="BJ28" s="182">
        <f>SUM(BG28:BI28)</f>
        <v>31.97</v>
      </c>
      <c r="BK28" s="158">
        <v>9.64</v>
      </c>
      <c r="BL28" s="159"/>
      <c r="BM28" s="159"/>
      <c r="BN28" s="159"/>
      <c r="BO28" s="159"/>
      <c r="BP28" s="159"/>
      <c r="BQ28" s="159"/>
      <c r="BR28" s="160">
        <v>0</v>
      </c>
      <c r="BS28" s="160">
        <v>0</v>
      </c>
      <c r="BT28" s="160">
        <v>0</v>
      </c>
      <c r="BU28" s="160">
        <v>0</v>
      </c>
      <c r="BV28" s="161">
        <v>0</v>
      </c>
      <c r="BW28" s="179">
        <f>SUM(BK28:BQ28)</f>
        <v>9.64</v>
      </c>
      <c r="BX28" s="180">
        <f>BR28</f>
        <v>0</v>
      </c>
      <c r="BY28" s="181">
        <f>BS28+BT28+BU28</f>
        <v>0</v>
      </c>
      <c r="BZ28" s="182">
        <f>SUM(BW28:BY28)</f>
        <v>9.64</v>
      </c>
      <c r="CA28" s="158">
        <v>24.14</v>
      </c>
      <c r="CB28" s="159"/>
      <c r="CC28" s="159"/>
      <c r="CD28" s="159"/>
      <c r="CE28" s="159"/>
      <c r="CF28" s="159"/>
      <c r="CG28" s="159"/>
      <c r="CH28" s="160">
        <v>8</v>
      </c>
      <c r="CI28" s="160">
        <v>0</v>
      </c>
      <c r="CJ28" s="160">
        <v>0</v>
      </c>
      <c r="CK28" s="160">
        <v>0</v>
      </c>
      <c r="CL28" s="161">
        <v>0</v>
      </c>
      <c r="CM28" s="179">
        <f>SUM(CA28:CG28)</f>
        <v>24.14</v>
      </c>
      <c r="CN28" s="180">
        <f>CH28</f>
        <v>8</v>
      </c>
      <c r="CO28" s="181">
        <f>CI28+CJ28+CK28</f>
        <v>0</v>
      </c>
      <c r="CP28" s="182">
        <f>SUM(CM28:CO28)</f>
        <v>32.14</v>
      </c>
      <c r="CQ28" s="158">
        <v>8.24</v>
      </c>
      <c r="CR28" s="159"/>
      <c r="CS28" s="159"/>
      <c r="CT28" s="159"/>
      <c r="CU28" s="159"/>
      <c r="CV28" s="159"/>
      <c r="CW28" s="159"/>
      <c r="CX28" s="160">
        <v>0</v>
      </c>
      <c r="CY28" s="160">
        <v>0</v>
      </c>
      <c r="CZ28" s="160">
        <v>0</v>
      </c>
      <c r="DA28" s="160">
        <v>0</v>
      </c>
      <c r="DB28" s="161">
        <v>0</v>
      </c>
      <c r="DC28" s="179">
        <f>SUM(CQ28:CW28)</f>
        <v>8.24</v>
      </c>
      <c r="DD28" s="180">
        <f>CX28</f>
        <v>0</v>
      </c>
      <c r="DE28" s="181">
        <f>CY28+CZ28+DA28</f>
        <v>0</v>
      </c>
      <c r="DF28" s="182">
        <f>SUM(DC28:DE28)</f>
        <v>8.24</v>
      </c>
      <c r="DG28" s="158">
        <v>26.1</v>
      </c>
      <c r="DH28" s="159"/>
      <c r="DI28" s="159"/>
      <c r="DJ28" s="159"/>
      <c r="DK28" s="159"/>
      <c r="DL28" s="159"/>
      <c r="DM28" s="159"/>
      <c r="DN28" s="160">
        <v>11</v>
      </c>
      <c r="DO28" s="160">
        <v>0</v>
      </c>
      <c r="DP28" s="160">
        <v>0</v>
      </c>
      <c r="DQ28" s="160">
        <v>0</v>
      </c>
      <c r="DR28" s="161">
        <v>0</v>
      </c>
      <c r="DS28" s="179">
        <f>SUM(DG28:DM28)</f>
        <v>26.1</v>
      </c>
      <c r="DT28" s="180">
        <f>DN28</f>
        <v>11</v>
      </c>
      <c r="DU28" s="181">
        <f>DO28+DP28+DQ28</f>
        <v>0</v>
      </c>
      <c r="DV28" s="182">
        <f>SUM(DS28:DU28)</f>
        <v>37.1</v>
      </c>
      <c r="DW28" s="158">
        <v>8.89</v>
      </c>
      <c r="DX28" s="159"/>
      <c r="DY28" s="159"/>
      <c r="DZ28" s="159"/>
      <c r="EA28" s="159"/>
      <c r="EB28" s="159"/>
      <c r="EC28" s="159"/>
      <c r="ED28" s="160">
        <v>0</v>
      </c>
      <c r="EE28" s="160">
        <v>0</v>
      </c>
      <c r="EF28" s="160">
        <v>0</v>
      </c>
      <c r="EG28" s="160">
        <v>0</v>
      </c>
      <c r="EH28" s="161">
        <v>0</v>
      </c>
      <c r="EI28" s="179">
        <f>SUM(DW28:EC28)</f>
        <v>8.89</v>
      </c>
      <c r="EJ28" s="180">
        <f>ED28</f>
        <v>0</v>
      </c>
      <c r="EK28" s="181">
        <f>EE28+EF28+EG28</f>
        <v>0</v>
      </c>
      <c r="EL28" s="182">
        <f>SUM(EI28:EK28)</f>
        <v>8.89</v>
      </c>
    </row>
    <row r="29" spans="1:142" ht="12.75" customHeight="1" x14ac:dyDescent="0.2">
      <c r="A29" s="167">
        <v>5</v>
      </c>
      <c r="B29" s="203" t="s">
        <v>184</v>
      </c>
      <c r="C29" s="171"/>
      <c r="D29" s="172"/>
      <c r="E29" s="205" t="s">
        <v>95</v>
      </c>
      <c r="F29" s="206" t="s">
        <v>58</v>
      </c>
      <c r="G29" s="84"/>
      <c r="H29" s="85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86"/>
      <c r="J29" s="87"/>
      <c r="K29" s="177">
        <f>SUM(L29:N29)</f>
        <v>183.45000000000002</v>
      </c>
      <c r="L29" s="178">
        <f>AA29+AQ29+BG29+BW29+CM29+DC29+DS29+EI29</f>
        <v>169.45000000000002</v>
      </c>
      <c r="M29" s="178">
        <f>AB29+AR29+BH29+BX29+CN29+DD29+DT29+EJ29</f>
        <v>13</v>
      </c>
      <c r="N29" s="178">
        <f>AC29+AS29+BI29+BY29+CO29+DE29+DU29+EK29</f>
        <v>1</v>
      </c>
      <c r="O29" s="162">
        <v>36.880000000000003</v>
      </c>
      <c r="P29" s="163"/>
      <c r="Q29" s="163"/>
      <c r="R29" s="163"/>
      <c r="S29" s="163"/>
      <c r="T29" s="163"/>
      <c r="U29" s="163"/>
      <c r="V29" s="164">
        <v>2</v>
      </c>
      <c r="W29" s="164">
        <v>0</v>
      </c>
      <c r="X29" s="164">
        <v>0</v>
      </c>
      <c r="Y29" s="164">
        <v>0</v>
      </c>
      <c r="Z29" s="165">
        <v>0</v>
      </c>
      <c r="AA29" s="179">
        <f>SUM(O29:U29)</f>
        <v>36.880000000000003</v>
      </c>
      <c r="AB29" s="180">
        <f>V29</f>
        <v>2</v>
      </c>
      <c r="AC29" s="181">
        <f>W29+X29+Y29</f>
        <v>0</v>
      </c>
      <c r="AD29" s="182">
        <f>SUM(AA29:AC29)</f>
        <v>38.880000000000003</v>
      </c>
      <c r="AE29" s="162">
        <v>5.47</v>
      </c>
      <c r="AF29" s="163"/>
      <c r="AG29" s="163"/>
      <c r="AH29" s="163"/>
      <c r="AI29" s="163"/>
      <c r="AJ29" s="163"/>
      <c r="AK29" s="163"/>
      <c r="AL29" s="164">
        <v>0</v>
      </c>
      <c r="AM29" s="164">
        <v>0</v>
      </c>
      <c r="AN29" s="164">
        <v>0</v>
      </c>
      <c r="AO29" s="164">
        <v>0</v>
      </c>
      <c r="AP29" s="165">
        <v>0</v>
      </c>
      <c r="AQ29" s="179">
        <f>SUM(AE29:AK29)</f>
        <v>5.47</v>
      </c>
      <c r="AR29" s="180">
        <f>AL29</f>
        <v>0</v>
      </c>
      <c r="AS29" s="181">
        <f>AM29+AN29+AO29</f>
        <v>0</v>
      </c>
      <c r="AT29" s="182">
        <f>SUM(AQ29:AS29)</f>
        <v>5.47</v>
      </c>
      <c r="AU29" s="162">
        <v>15.8</v>
      </c>
      <c r="AV29" s="163">
        <v>15.22</v>
      </c>
      <c r="AW29" s="163"/>
      <c r="AX29" s="163"/>
      <c r="AY29" s="163"/>
      <c r="AZ29" s="163"/>
      <c r="BA29" s="163"/>
      <c r="BB29" s="164">
        <v>1</v>
      </c>
      <c r="BC29" s="164">
        <v>0</v>
      </c>
      <c r="BD29" s="164">
        <v>0</v>
      </c>
      <c r="BE29" s="164">
        <v>0</v>
      </c>
      <c r="BF29" s="165">
        <v>0</v>
      </c>
      <c r="BG29" s="179">
        <f>SUM(AU29:BA29)</f>
        <v>31.020000000000003</v>
      </c>
      <c r="BH29" s="180">
        <f>BB29</f>
        <v>1</v>
      </c>
      <c r="BI29" s="181">
        <f>BC29+BD29+BE29</f>
        <v>0</v>
      </c>
      <c r="BJ29" s="182">
        <f>SUM(BG29:BI29)</f>
        <v>32.020000000000003</v>
      </c>
      <c r="BK29" s="162">
        <v>25.85</v>
      </c>
      <c r="BL29" s="163"/>
      <c r="BM29" s="163"/>
      <c r="BN29" s="163"/>
      <c r="BO29" s="163"/>
      <c r="BP29" s="163"/>
      <c r="BQ29" s="163"/>
      <c r="BR29" s="164">
        <v>0</v>
      </c>
      <c r="BS29" s="164">
        <v>0</v>
      </c>
      <c r="BT29" s="164">
        <v>0</v>
      </c>
      <c r="BU29" s="164">
        <v>0</v>
      </c>
      <c r="BV29" s="165">
        <v>0</v>
      </c>
      <c r="BW29" s="179">
        <f>SUM(BK29:BQ29)</f>
        <v>25.85</v>
      </c>
      <c r="BX29" s="180">
        <f>BR29</f>
        <v>0</v>
      </c>
      <c r="BY29" s="181">
        <f>BS29+BT29+BU29</f>
        <v>0</v>
      </c>
      <c r="BZ29" s="182">
        <f>SUM(BW29:BY29)</f>
        <v>25.85</v>
      </c>
      <c r="CA29" s="162">
        <v>22.76</v>
      </c>
      <c r="CB29" s="163">
        <v>0</v>
      </c>
      <c r="CC29" s="163"/>
      <c r="CD29" s="163"/>
      <c r="CE29" s="163"/>
      <c r="CF29" s="163"/>
      <c r="CG29" s="163"/>
      <c r="CH29" s="164">
        <v>3</v>
      </c>
      <c r="CI29" s="164">
        <v>0</v>
      </c>
      <c r="CJ29" s="164">
        <v>0</v>
      </c>
      <c r="CK29" s="164">
        <v>0</v>
      </c>
      <c r="CL29" s="165">
        <v>0</v>
      </c>
      <c r="CM29" s="179">
        <f>SUM(CA29:CG29)</f>
        <v>22.76</v>
      </c>
      <c r="CN29" s="180">
        <f>CH29</f>
        <v>3</v>
      </c>
      <c r="CO29" s="181">
        <f>CI29+CJ29+CK29</f>
        <v>0</v>
      </c>
      <c r="CP29" s="182">
        <f>SUM(CM29:CO29)</f>
        <v>25.76</v>
      </c>
      <c r="CQ29" s="162">
        <v>7.68</v>
      </c>
      <c r="CR29" s="163"/>
      <c r="CS29" s="163"/>
      <c r="CT29" s="163"/>
      <c r="CU29" s="163"/>
      <c r="CV29" s="163"/>
      <c r="CW29" s="163"/>
      <c r="CX29" s="164">
        <v>0</v>
      </c>
      <c r="CY29" s="164">
        <v>0</v>
      </c>
      <c r="CZ29" s="164">
        <v>0</v>
      </c>
      <c r="DA29" s="164">
        <v>0</v>
      </c>
      <c r="DB29" s="165">
        <v>0</v>
      </c>
      <c r="DC29" s="179">
        <f>SUM(CQ29:CW29)</f>
        <v>7.68</v>
      </c>
      <c r="DD29" s="180">
        <f>CX29</f>
        <v>0</v>
      </c>
      <c r="DE29" s="181">
        <f>CY29+CZ29+DA29</f>
        <v>0</v>
      </c>
      <c r="DF29" s="182">
        <f>SUM(DC29:DE29)</f>
        <v>7.68</v>
      </c>
      <c r="DG29" s="162">
        <v>28.14</v>
      </c>
      <c r="DH29" s="163"/>
      <c r="DI29" s="163"/>
      <c r="DJ29" s="163"/>
      <c r="DK29" s="163"/>
      <c r="DL29" s="163"/>
      <c r="DM29" s="163"/>
      <c r="DN29" s="164">
        <v>7</v>
      </c>
      <c r="DO29" s="164">
        <v>1</v>
      </c>
      <c r="DP29" s="164">
        <v>0</v>
      </c>
      <c r="DQ29" s="164">
        <v>0</v>
      </c>
      <c r="DR29" s="165">
        <v>0</v>
      </c>
      <c r="DS29" s="179">
        <f>SUM(DG29:DM29)</f>
        <v>28.14</v>
      </c>
      <c r="DT29" s="180">
        <f>DN29</f>
        <v>7</v>
      </c>
      <c r="DU29" s="181">
        <f>DO29+DP29+DQ29</f>
        <v>1</v>
      </c>
      <c r="DV29" s="182">
        <f>SUM(DS29:DU29)</f>
        <v>36.14</v>
      </c>
      <c r="DW29" s="162">
        <v>11.65</v>
      </c>
      <c r="DX29" s="163"/>
      <c r="DY29" s="163"/>
      <c r="DZ29" s="163"/>
      <c r="EA29" s="163"/>
      <c r="EB29" s="163"/>
      <c r="EC29" s="163"/>
      <c r="ED29" s="164">
        <v>0</v>
      </c>
      <c r="EE29" s="164">
        <v>0</v>
      </c>
      <c r="EF29" s="164">
        <v>0</v>
      </c>
      <c r="EG29" s="164">
        <v>0</v>
      </c>
      <c r="EH29" s="165">
        <v>0</v>
      </c>
      <c r="EI29" s="179">
        <f>SUM(DW29:EC29)</f>
        <v>11.65</v>
      </c>
      <c r="EJ29" s="180">
        <f>ED29</f>
        <v>0</v>
      </c>
      <c r="EK29" s="181">
        <f>EE29+EF29+EG29</f>
        <v>0</v>
      </c>
      <c r="EL29" s="182">
        <f>SUM(EI29:EK29)</f>
        <v>11.65</v>
      </c>
    </row>
    <row r="30" spans="1:142" ht="12.75" customHeight="1" x14ac:dyDescent="0.2">
      <c r="A30" s="167">
        <v>6</v>
      </c>
      <c r="B30" s="200" t="s">
        <v>190</v>
      </c>
      <c r="C30" s="168"/>
      <c r="D30" s="169"/>
      <c r="E30" s="201" t="s">
        <v>95</v>
      </c>
      <c r="F30" s="202" t="s">
        <v>64</v>
      </c>
      <c r="G30" s="28"/>
      <c r="H30" s="29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0"/>
      <c r="J30" s="31"/>
      <c r="K30" s="177">
        <f>SUM(L30:N30)</f>
        <v>187.87</v>
      </c>
      <c r="L30" s="178">
        <f>AA30+AQ30+BG30+BW30+CM30+DC30+DS30+EI30</f>
        <v>152.87</v>
      </c>
      <c r="M30" s="178">
        <f>AB30+AR30+BH30+BX30+CN30+DD30+DT30+EJ30</f>
        <v>34</v>
      </c>
      <c r="N30" s="178">
        <f>AC30+AS30+BI30+BY30+CO30+DE30+DU30+EK30</f>
        <v>1</v>
      </c>
      <c r="O30" s="158">
        <v>36.14</v>
      </c>
      <c r="P30" s="159"/>
      <c r="Q30" s="159"/>
      <c r="R30" s="159"/>
      <c r="S30" s="159"/>
      <c r="T30" s="159"/>
      <c r="U30" s="159"/>
      <c r="V30" s="160">
        <v>11</v>
      </c>
      <c r="W30" s="160">
        <v>0</v>
      </c>
      <c r="X30" s="160">
        <v>0</v>
      </c>
      <c r="Y30" s="160">
        <v>1</v>
      </c>
      <c r="Z30" s="161">
        <v>0</v>
      </c>
      <c r="AA30" s="179">
        <f>SUM(O30:U30)</f>
        <v>36.14</v>
      </c>
      <c r="AB30" s="180">
        <f>V30</f>
        <v>11</v>
      </c>
      <c r="AC30" s="181">
        <f>W30+X30+Y30</f>
        <v>1</v>
      </c>
      <c r="AD30" s="182">
        <f>SUM(AA30:AC30)</f>
        <v>48.14</v>
      </c>
      <c r="AE30" s="158">
        <v>3.94</v>
      </c>
      <c r="AF30" s="159"/>
      <c r="AG30" s="159"/>
      <c r="AH30" s="159"/>
      <c r="AI30" s="159"/>
      <c r="AJ30" s="159"/>
      <c r="AK30" s="159"/>
      <c r="AL30" s="160">
        <v>0</v>
      </c>
      <c r="AM30" s="160">
        <v>0</v>
      </c>
      <c r="AN30" s="160">
        <v>0</v>
      </c>
      <c r="AO30" s="160">
        <v>0</v>
      </c>
      <c r="AP30" s="161">
        <v>0</v>
      </c>
      <c r="AQ30" s="179">
        <f>SUM(AE30:AK30)</f>
        <v>3.94</v>
      </c>
      <c r="AR30" s="180">
        <f>AL30</f>
        <v>0</v>
      </c>
      <c r="AS30" s="181">
        <f>AM30+AN30+AO30</f>
        <v>0</v>
      </c>
      <c r="AT30" s="182">
        <f>SUM(AQ30:AS30)</f>
        <v>3.94</v>
      </c>
      <c r="AU30" s="158">
        <v>20.79</v>
      </c>
      <c r="AV30" s="159">
        <v>16.010000000000002</v>
      </c>
      <c r="AW30" s="159"/>
      <c r="AX30" s="159"/>
      <c r="AY30" s="159"/>
      <c r="AZ30" s="159"/>
      <c r="BA30" s="159"/>
      <c r="BB30" s="160">
        <v>1</v>
      </c>
      <c r="BC30" s="160">
        <v>0</v>
      </c>
      <c r="BD30" s="160">
        <v>0</v>
      </c>
      <c r="BE30" s="160">
        <v>0</v>
      </c>
      <c r="BF30" s="161">
        <v>0</v>
      </c>
      <c r="BG30" s="179">
        <f>SUM(AU30:BA30)</f>
        <v>36.799999999999997</v>
      </c>
      <c r="BH30" s="180">
        <f>BB30</f>
        <v>1</v>
      </c>
      <c r="BI30" s="181">
        <f>BC30+BD30+BE30</f>
        <v>0</v>
      </c>
      <c r="BJ30" s="182">
        <f>SUM(BG30:BI30)</f>
        <v>37.799999999999997</v>
      </c>
      <c r="BK30" s="158">
        <v>11.53</v>
      </c>
      <c r="BL30" s="159"/>
      <c r="BM30" s="159"/>
      <c r="BN30" s="159"/>
      <c r="BO30" s="159"/>
      <c r="BP30" s="159"/>
      <c r="BQ30" s="159"/>
      <c r="BR30" s="160">
        <v>0</v>
      </c>
      <c r="BS30" s="160">
        <v>0</v>
      </c>
      <c r="BT30" s="160">
        <v>0</v>
      </c>
      <c r="BU30" s="160">
        <v>0</v>
      </c>
      <c r="BV30" s="161">
        <v>0</v>
      </c>
      <c r="BW30" s="179">
        <f>SUM(BK30:BQ30)</f>
        <v>11.53</v>
      </c>
      <c r="BX30" s="180">
        <f>BR30</f>
        <v>0</v>
      </c>
      <c r="BY30" s="181">
        <f>BS30+BT30+BU30</f>
        <v>0</v>
      </c>
      <c r="BZ30" s="182">
        <f>SUM(BW30:BY30)</f>
        <v>11.53</v>
      </c>
      <c r="CA30" s="158">
        <v>17.23</v>
      </c>
      <c r="CB30" s="159"/>
      <c r="CC30" s="159"/>
      <c r="CD30" s="159"/>
      <c r="CE30" s="159"/>
      <c r="CF30" s="159"/>
      <c r="CG30" s="159"/>
      <c r="CH30" s="160">
        <v>10</v>
      </c>
      <c r="CI30" s="160">
        <v>0</v>
      </c>
      <c r="CJ30" s="160">
        <v>0</v>
      </c>
      <c r="CK30" s="160">
        <v>0</v>
      </c>
      <c r="CL30" s="161">
        <v>0</v>
      </c>
      <c r="CM30" s="179">
        <f>SUM(CA30:CG30)</f>
        <v>17.23</v>
      </c>
      <c r="CN30" s="180">
        <f>CH30</f>
        <v>10</v>
      </c>
      <c r="CO30" s="181">
        <f>CI30+CJ30+CK30</f>
        <v>0</v>
      </c>
      <c r="CP30" s="182">
        <f>SUM(CM30:CO30)</f>
        <v>27.23</v>
      </c>
      <c r="CQ30" s="158">
        <v>8.84</v>
      </c>
      <c r="CR30" s="159"/>
      <c r="CS30" s="159"/>
      <c r="CT30" s="159"/>
      <c r="CU30" s="159"/>
      <c r="CV30" s="159"/>
      <c r="CW30" s="159"/>
      <c r="CX30" s="160">
        <v>0</v>
      </c>
      <c r="CY30" s="160">
        <v>0</v>
      </c>
      <c r="CZ30" s="160">
        <v>0</v>
      </c>
      <c r="DA30" s="160">
        <v>0</v>
      </c>
      <c r="DB30" s="161">
        <v>0</v>
      </c>
      <c r="DC30" s="179">
        <f>SUM(CQ30:CW30)</f>
        <v>8.84</v>
      </c>
      <c r="DD30" s="180">
        <f>CX30</f>
        <v>0</v>
      </c>
      <c r="DE30" s="181">
        <f>CY30+CZ30+DA30</f>
        <v>0</v>
      </c>
      <c r="DF30" s="182">
        <f>SUM(DC30:DE30)</f>
        <v>8.84</v>
      </c>
      <c r="DG30" s="158">
        <v>28.56</v>
      </c>
      <c r="DH30" s="159"/>
      <c r="DI30" s="159"/>
      <c r="DJ30" s="159"/>
      <c r="DK30" s="159"/>
      <c r="DL30" s="159"/>
      <c r="DM30" s="159"/>
      <c r="DN30" s="160">
        <v>12</v>
      </c>
      <c r="DO30" s="160">
        <v>0</v>
      </c>
      <c r="DP30" s="160">
        <v>0</v>
      </c>
      <c r="DQ30" s="160">
        <v>0</v>
      </c>
      <c r="DR30" s="161">
        <v>0</v>
      </c>
      <c r="DS30" s="179">
        <f>SUM(DG30:DM30)</f>
        <v>28.56</v>
      </c>
      <c r="DT30" s="180">
        <f>DN30</f>
        <v>12</v>
      </c>
      <c r="DU30" s="181">
        <f>DO30+DP30+DQ30</f>
        <v>0</v>
      </c>
      <c r="DV30" s="182">
        <f>SUM(DS30:DU30)</f>
        <v>40.56</v>
      </c>
      <c r="DW30" s="158">
        <v>9.83</v>
      </c>
      <c r="DX30" s="159"/>
      <c r="DY30" s="159"/>
      <c r="DZ30" s="159"/>
      <c r="EA30" s="159"/>
      <c r="EB30" s="159"/>
      <c r="EC30" s="159"/>
      <c r="ED30" s="160">
        <v>0</v>
      </c>
      <c r="EE30" s="160">
        <v>0</v>
      </c>
      <c r="EF30" s="160">
        <v>0</v>
      </c>
      <c r="EG30" s="160">
        <v>0</v>
      </c>
      <c r="EH30" s="161">
        <v>0</v>
      </c>
      <c r="EI30" s="179">
        <f>SUM(DW30:EC30)</f>
        <v>9.83</v>
      </c>
      <c r="EJ30" s="180">
        <f>ED30</f>
        <v>0</v>
      </c>
      <c r="EK30" s="181">
        <f>EE30+EF30+EG30</f>
        <v>0</v>
      </c>
      <c r="EL30" s="182">
        <f>SUM(EI30:EK30)</f>
        <v>9.83</v>
      </c>
    </row>
    <row r="31" spans="1:142" ht="12.75" customHeight="1" thickBot="1" x14ac:dyDescent="0.25">
      <c r="A31" s="167">
        <v>7</v>
      </c>
      <c r="B31" s="200" t="s">
        <v>197</v>
      </c>
      <c r="C31" s="174"/>
      <c r="D31" s="201" t="s">
        <v>75</v>
      </c>
      <c r="E31" s="201" t="s">
        <v>95</v>
      </c>
      <c r="F31" s="202" t="s">
        <v>58</v>
      </c>
      <c r="G31" s="28"/>
      <c r="H31" s="29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0"/>
      <c r="J31" s="31"/>
      <c r="K31" s="177">
        <f>SUM(L31:N31)</f>
        <v>190.69</v>
      </c>
      <c r="L31" s="178">
        <f>AA31+AQ31+BG31+BW31+CM31+DC31+DS31+EI31</f>
        <v>164.69</v>
      </c>
      <c r="M31" s="178">
        <f>AB31+AR31+BH31+BX31+CN31+DD31+DT31+EJ31</f>
        <v>25</v>
      </c>
      <c r="N31" s="178">
        <f>AC31+AS31+BI31+BY31+CO31+DE31+DU31+EK31</f>
        <v>1</v>
      </c>
      <c r="O31" s="158">
        <v>34.520000000000003</v>
      </c>
      <c r="P31" s="159"/>
      <c r="Q31" s="159"/>
      <c r="R31" s="159"/>
      <c r="S31" s="159"/>
      <c r="T31" s="159"/>
      <c r="U31" s="159"/>
      <c r="V31" s="160">
        <v>4</v>
      </c>
      <c r="W31" s="160">
        <v>1</v>
      </c>
      <c r="X31" s="160">
        <v>0</v>
      </c>
      <c r="Y31" s="160">
        <v>0</v>
      </c>
      <c r="Z31" s="161">
        <v>0</v>
      </c>
      <c r="AA31" s="179">
        <f>SUM(O31:U31)</f>
        <v>34.520000000000003</v>
      </c>
      <c r="AB31" s="180">
        <f>V31</f>
        <v>4</v>
      </c>
      <c r="AC31" s="181">
        <f>W31+X31+Y31</f>
        <v>1</v>
      </c>
      <c r="AD31" s="182">
        <f>SUM(AA31:AC31)</f>
        <v>39.520000000000003</v>
      </c>
      <c r="AE31" s="158">
        <v>4.05</v>
      </c>
      <c r="AF31" s="159"/>
      <c r="AG31" s="159"/>
      <c r="AH31" s="159"/>
      <c r="AI31" s="159"/>
      <c r="AJ31" s="159"/>
      <c r="AK31" s="159"/>
      <c r="AL31" s="160">
        <v>1</v>
      </c>
      <c r="AM31" s="160">
        <v>0</v>
      </c>
      <c r="AN31" s="160">
        <v>0</v>
      </c>
      <c r="AO31" s="160">
        <v>0</v>
      </c>
      <c r="AP31" s="161">
        <v>0</v>
      </c>
      <c r="AQ31" s="179">
        <f>SUM(AE31:AK31)</f>
        <v>4.05</v>
      </c>
      <c r="AR31" s="180">
        <f>AL31</f>
        <v>1</v>
      </c>
      <c r="AS31" s="181">
        <f>AM31+AN31+AO31</f>
        <v>0</v>
      </c>
      <c r="AT31" s="182">
        <f>SUM(AQ31:AS31)</f>
        <v>5.05</v>
      </c>
      <c r="AU31" s="158">
        <v>14.88</v>
      </c>
      <c r="AV31" s="159">
        <v>17.07</v>
      </c>
      <c r="AW31" s="159"/>
      <c r="AX31" s="159"/>
      <c r="AY31" s="159"/>
      <c r="AZ31" s="159"/>
      <c r="BA31" s="159"/>
      <c r="BB31" s="160">
        <v>2</v>
      </c>
      <c r="BC31" s="160">
        <v>0</v>
      </c>
      <c r="BD31" s="160">
        <v>0</v>
      </c>
      <c r="BE31" s="160">
        <v>0</v>
      </c>
      <c r="BF31" s="161">
        <v>0</v>
      </c>
      <c r="BG31" s="179">
        <f>SUM(AU31:BA31)</f>
        <v>31.950000000000003</v>
      </c>
      <c r="BH31" s="180">
        <f>BB31</f>
        <v>2</v>
      </c>
      <c r="BI31" s="181">
        <f>BC31+BD31+BE31</f>
        <v>0</v>
      </c>
      <c r="BJ31" s="182">
        <f>SUM(BG31:BI31)</f>
        <v>33.950000000000003</v>
      </c>
      <c r="BK31" s="158">
        <v>10.199999999999999</v>
      </c>
      <c r="BL31" s="159"/>
      <c r="BM31" s="159"/>
      <c r="BN31" s="159"/>
      <c r="BO31" s="159"/>
      <c r="BP31" s="159"/>
      <c r="BQ31" s="159"/>
      <c r="BR31" s="160">
        <v>0</v>
      </c>
      <c r="BS31" s="160">
        <v>0</v>
      </c>
      <c r="BT31" s="160">
        <v>0</v>
      </c>
      <c r="BU31" s="160">
        <v>0</v>
      </c>
      <c r="BV31" s="161">
        <v>0</v>
      </c>
      <c r="BW31" s="179">
        <f>SUM(BK31:BQ31)</f>
        <v>10.199999999999999</v>
      </c>
      <c r="BX31" s="180">
        <f>BR31</f>
        <v>0</v>
      </c>
      <c r="BY31" s="181">
        <f>BS31+BT31+BU31</f>
        <v>0</v>
      </c>
      <c r="BZ31" s="182">
        <f>SUM(BW31:BY31)</f>
        <v>10.199999999999999</v>
      </c>
      <c r="CA31" s="158">
        <v>19.98</v>
      </c>
      <c r="CB31" s="159"/>
      <c r="CC31" s="159"/>
      <c r="CD31" s="159"/>
      <c r="CE31" s="159"/>
      <c r="CF31" s="159"/>
      <c r="CG31" s="159"/>
      <c r="CH31" s="160">
        <v>5</v>
      </c>
      <c r="CI31" s="160">
        <v>0</v>
      </c>
      <c r="CJ31" s="160">
        <v>0</v>
      </c>
      <c r="CK31" s="160">
        <v>0</v>
      </c>
      <c r="CL31" s="161">
        <v>0</v>
      </c>
      <c r="CM31" s="179">
        <f>SUM(CA31:CG31)</f>
        <v>19.98</v>
      </c>
      <c r="CN31" s="180">
        <f>CH31</f>
        <v>5</v>
      </c>
      <c r="CO31" s="181">
        <f>CI31+CJ31+CK31</f>
        <v>0</v>
      </c>
      <c r="CP31" s="182">
        <f>SUM(CM31:CO31)</f>
        <v>24.98</v>
      </c>
      <c r="CQ31" s="158">
        <v>11.02</v>
      </c>
      <c r="CR31" s="159"/>
      <c r="CS31" s="159"/>
      <c r="CT31" s="159"/>
      <c r="CU31" s="159"/>
      <c r="CV31" s="159"/>
      <c r="CW31" s="159"/>
      <c r="CX31" s="160">
        <v>0</v>
      </c>
      <c r="CY31" s="160">
        <v>0</v>
      </c>
      <c r="CZ31" s="160">
        <v>0</v>
      </c>
      <c r="DA31" s="160">
        <v>0</v>
      </c>
      <c r="DB31" s="161">
        <v>0</v>
      </c>
      <c r="DC31" s="179">
        <f>SUM(CQ31:CW31)</f>
        <v>11.02</v>
      </c>
      <c r="DD31" s="180">
        <f>CX31</f>
        <v>0</v>
      </c>
      <c r="DE31" s="181">
        <f>CY31+CZ31+DA31</f>
        <v>0</v>
      </c>
      <c r="DF31" s="182">
        <f>SUM(DC31:DE31)</f>
        <v>11.02</v>
      </c>
      <c r="DG31" s="158">
        <v>30.99</v>
      </c>
      <c r="DH31" s="159"/>
      <c r="DI31" s="159"/>
      <c r="DJ31" s="159"/>
      <c r="DK31" s="159"/>
      <c r="DL31" s="159"/>
      <c r="DM31" s="159"/>
      <c r="DN31" s="160">
        <v>13</v>
      </c>
      <c r="DO31" s="160">
        <v>0</v>
      </c>
      <c r="DP31" s="160">
        <v>0</v>
      </c>
      <c r="DQ31" s="160">
        <v>0</v>
      </c>
      <c r="DR31" s="161">
        <v>0</v>
      </c>
      <c r="DS31" s="179">
        <f>SUM(DG31:DM31)</f>
        <v>30.99</v>
      </c>
      <c r="DT31" s="180">
        <f>DN31</f>
        <v>13</v>
      </c>
      <c r="DU31" s="181">
        <f>DO31+DP31+DQ31</f>
        <v>0</v>
      </c>
      <c r="DV31" s="182">
        <f>SUM(DS31:DU31)</f>
        <v>43.989999999999995</v>
      </c>
      <c r="DW31" s="158">
        <v>21.98</v>
      </c>
      <c r="DX31" s="159"/>
      <c r="DY31" s="159"/>
      <c r="DZ31" s="159"/>
      <c r="EA31" s="159"/>
      <c r="EB31" s="159"/>
      <c r="EC31" s="159"/>
      <c r="ED31" s="160">
        <v>0</v>
      </c>
      <c r="EE31" s="160">
        <v>0</v>
      </c>
      <c r="EF31" s="160">
        <v>0</v>
      </c>
      <c r="EG31" s="160">
        <v>0</v>
      </c>
      <c r="EH31" s="161">
        <v>0</v>
      </c>
      <c r="EI31" s="179">
        <f>SUM(DW31:EC31)</f>
        <v>21.98</v>
      </c>
      <c r="EJ31" s="180">
        <f>ED31</f>
        <v>0</v>
      </c>
      <c r="EK31" s="181">
        <f>EE31+EF31+EG31</f>
        <v>0</v>
      </c>
      <c r="EL31" s="182">
        <f>SUM(EI31:EK31)</f>
        <v>21.98</v>
      </c>
    </row>
    <row r="32" spans="1:142" ht="12.75" customHeight="1" thickTop="1" x14ac:dyDescent="0.2">
      <c r="A32" s="167">
        <v>8</v>
      </c>
      <c r="B32" s="200" t="s">
        <v>191</v>
      </c>
      <c r="C32" s="171"/>
      <c r="D32" s="172"/>
      <c r="E32" s="205" t="s">
        <v>95</v>
      </c>
      <c r="F32" s="206" t="s">
        <v>64</v>
      </c>
      <c r="G32" s="84"/>
      <c r="H32" s="85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86"/>
      <c r="J32" s="87"/>
      <c r="K32" s="177">
        <f>SUM(L32:N32)</f>
        <v>197.12</v>
      </c>
      <c r="L32" s="178">
        <f>AA32+AQ32+BG32+BW32+CM32+DC32+DS32+EI32</f>
        <v>153.12</v>
      </c>
      <c r="M32" s="178">
        <f>AB32+AR32+BH32+BX32+CN32+DD32+DT32+EJ32</f>
        <v>44</v>
      </c>
      <c r="N32" s="178">
        <f>AC32+AS32+BI32+BY32+CO32+DE32+DU32+EK32</f>
        <v>0</v>
      </c>
      <c r="O32" s="162">
        <v>33.97</v>
      </c>
      <c r="P32" s="163"/>
      <c r="Q32" s="163"/>
      <c r="R32" s="163"/>
      <c r="S32" s="163"/>
      <c r="T32" s="163"/>
      <c r="U32" s="163"/>
      <c r="V32" s="164">
        <v>11</v>
      </c>
      <c r="W32" s="164">
        <v>0</v>
      </c>
      <c r="X32" s="164">
        <v>0</v>
      </c>
      <c r="Y32" s="164">
        <v>0</v>
      </c>
      <c r="Z32" s="165">
        <v>0</v>
      </c>
      <c r="AA32" s="179">
        <f>SUM(O32:U32)</f>
        <v>33.97</v>
      </c>
      <c r="AB32" s="180">
        <f>V32</f>
        <v>11</v>
      </c>
      <c r="AC32" s="181">
        <f>W32+X32+Y32</f>
        <v>0</v>
      </c>
      <c r="AD32" s="182">
        <f>SUM(AA32:AC32)</f>
        <v>44.97</v>
      </c>
      <c r="AE32" s="162">
        <v>3.25</v>
      </c>
      <c r="AF32" s="163"/>
      <c r="AG32" s="163"/>
      <c r="AH32" s="163"/>
      <c r="AI32" s="163"/>
      <c r="AJ32" s="163"/>
      <c r="AK32" s="163"/>
      <c r="AL32" s="164">
        <v>1</v>
      </c>
      <c r="AM32" s="164">
        <v>0</v>
      </c>
      <c r="AN32" s="164">
        <v>0</v>
      </c>
      <c r="AO32" s="164">
        <v>0</v>
      </c>
      <c r="AP32" s="165">
        <v>0</v>
      </c>
      <c r="AQ32" s="179">
        <f>SUM(AE32:AK32)</f>
        <v>3.25</v>
      </c>
      <c r="AR32" s="180">
        <f>AL32</f>
        <v>1</v>
      </c>
      <c r="AS32" s="181">
        <f>AM32+AN32+AO32</f>
        <v>0</v>
      </c>
      <c r="AT32" s="182">
        <f>SUM(AQ32:AS32)</f>
        <v>4.25</v>
      </c>
      <c r="AU32" s="162">
        <v>16.62</v>
      </c>
      <c r="AV32" s="163">
        <v>16.02</v>
      </c>
      <c r="AW32" s="163"/>
      <c r="AX32" s="163"/>
      <c r="AY32" s="163"/>
      <c r="AZ32" s="163"/>
      <c r="BA32" s="163"/>
      <c r="BB32" s="164">
        <v>11</v>
      </c>
      <c r="BC32" s="164">
        <v>0</v>
      </c>
      <c r="BD32" s="164">
        <v>0</v>
      </c>
      <c r="BE32" s="164">
        <v>0</v>
      </c>
      <c r="BF32" s="165">
        <v>0</v>
      </c>
      <c r="BG32" s="179">
        <f>SUM(AU32:BA32)</f>
        <v>32.64</v>
      </c>
      <c r="BH32" s="180">
        <f>BB32</f>
        <v>11</v>
      </c>
      <c r="BI32" s="181">
        <f>BC32+BD32+BE32</f>
        <v>0</v>
      </c>
      <c r="BJ32" s="182">
        <f>SUM(BG32:BI32)</f>
        <v>43.64</v>
      </c>
      <c r="BK32" s="162">
        <v>15.45</v>
      </c>
      <c r="BL32" s="163"/>
      <c r="BM32" s="163"/>
      <c r="BN32" s="163"/>
      <c r="BO32" s="163"/>
      <c r="BP32" s="163"/>
      <c r="BQ32" s="163"/>
      <c r="BR32" s="164">
        <v>0</v>
      </c>
      <c r="BS32" s="164">
        <v>0</v>
      </c>
      <c r="BT32" s="164">
        <v>0</v>
      </c>
      <c r="BU32" s="164">
        <v>0</v>
      </c>
      <c r="BV32" s="165">
        <v>0</v>
      </c>
      <c r="BW32" s="179">
        <f>SUM(BK32:BQ32)</f>
        <v>15.45</v>
      </c>
      <c r="BX32" s="180">
        <f>BR32</f>
        <v>0</v>
      </c>
      <c r="BY32" s="181">
        <f>BS32+BT32+BU32</f>
        <v>0</v>
      </c>
      <c r="BZ32" s="182">
        <f>SUM(BW32:BY32)</f>
        <v>15.45</v>
      </c>
      <c r="CA32" s="162">
        <v>20.2</v>
      </c>
      <c r="CB32" s="163"/>
      <c r="CC32" s="163"/>
      <c r="CD32" s="163"/>
      <c r="CE32" s="163"/>
      <c r="CF32" s="163"/>
      <c r="CG32" s="163"/>
      <c r="CH32" s="164">
        <v>10</v>
      </c>
      <c r="CI32" s="164">
        <v>0</v>
      </c>
      <c r="CJ32" s="164">
        <v>0</v>
      </c>
      <c r="CK32" s="164">
        <v>0</v>
      </c>
      <c r="CL32" s="165">
        <v>0</v>
      </c>
      <c r="CM32" s="179">
        <f>SUM(CA32:CG32)</f>
        <v>20.2</v>
      </c>
      <c r="CN32" s="180">
        <f>CH32</f>
        <v>10</v>
      </c>
      <c r="CO32" s="181">
        <f>CI32+CJ32+CK32</f>
        <v>0</v>
      </c>
      <c r="CP32" s="182">
        <f>SUM(CM32:CO32)</f>
        <v>30.2</v>
      </c>
      <c r="CQ32" s="162">
        <v>7.65</v>
      </c>
      <c r="CR32" s="163"/>
      <c r="CS32" s="163"/>
      <c r="CT32" s="163"/>
      <c r="CU32" s="163"/>
      <c r="CV32" s="163"/>
      <c r="CW32" s="163"/>
      <c r="CX32" s="164">
        <v>0</v>
      </c>
      <c r="CY32" s="164">
        <v>0</v>
      </c>
      <c r="CZ32" s="164">
        <v>0</v>
      </c>
      <c r="DA32" s="164">
        <v>0</v>
      </c>
      <c r="DB32" s="165">
        <v>0</v>
      </c>
      <c r="DC32" s="179">
        <f>SUM(CQ32:CW32)</f>
        <v>7.65</v>
      </c>
      <c r="DD32" s="180">
        <f>CX32</f>
        <v>0</v>
      </c>
      <c r="DE32" s="181">
        <f>CY32+CZ32+DA32</f>
        <v>0</v>
      </c>
      <c r="DF32" s="182">
        <f>SUM(DC32:DE32)</f>
        <v>7.65</v>
      </c>
      <c r="DG32" s="162">
        <v>27.39</v>
      </c>
      <c r="DH32" s="163"/>
      <c r="DI32" s="163"/>
      <c r="DJ32" s="163"/>
      <c r="DK32" s="163"/>
      <c r="DL32" s="163"/>
      <c r="DM32" s="163"/>
      <c r="DN32" s="164">
        <v>11</v>
      </c>
      <c r="DO32" s="164">
        <v>0</v>
      </c>
      <c r="DP32" s="164">
        <v>0</v>
      </c>
      <c r="DQ32" s="164">
        <v>0</v>
      </c>
      <c r="DR32" s="165">
        <v>0</v>
      </c>
      <c r="DS32" s="179">
        <f>SUM(DG32:DM32)</f>
        <v>27.39</v>
      </c>
      <c r="DT32" s="180">
        <f>DN32</f>
        <v>11</v>
      </c>
      <c r="DU32" s="181">
        <f>DO32+DP32+DQ32</f>
        <v>0</v>
      </c>
      <c r="DV32" s="182">
        <f>SUM(DS32:DU32)</f>
        <v>38.39</v>
      </c>
      <c r="DW32" s="162">
        <v>12.57</v>
      </c>
      <c r="DX32" s="163"/>
      <c r="DY32" s="163"/>
      <c r="DZ32" s="163"/>
      <c r="EA32" s="163"/>
      <c r="EB32" s="163"/>
      <c r="EC32" s="163"/>
      <c r="ED32" s="164">
        <v>0</v>
      </c>
      <c r="EE32" s="164">
        <v>0</v>
      </c>
      <c r="EF32" s="164">
        <v>0</v>
      </c>
      <c r="EG32" s="164">
        <v>0</v>
      </c>
      <c r="EH32" s="165">
        <v>0</v>
      </c>
      <c r="EI32" s="179">
        <f>SUM(DW32:EC32)</f>
        <v>12.57</v>
      </c>
      <c r="EJ32" s="180">
        <f>ED32</f>
        <v>0</v>
      </c>
      <c r="EK32" s="181">
        <f>EE32+EF32+EG32</f>
        <v>0</v>
      </c>
      <c r="EL32" s="182">
        <f>SUM(EI32:EK32)</f>
        <v>12.57</v>
      </c>
    </row>
    <row r="33" spans="1:142" ht="12.75" customHeight="1" x14ac:dyDescent="0.2">
      <c r="A33" s="167">
        <v>9</v>
      </c>
      <c r="B33" s="203" t="s">
        <v>183</v>
      </c>
      <c r="C33" s="171"/>
      <c r="D33" s="172"/>
      <c r="E33" s="205" t="s">
        <v>95</v>
      </c>
      <c r="F33" s="206" t="s">
        <v>81</v>
      </c>
      <c r="G33" s="84"/>
      <c r="H33" s="85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86"/>
      <c r="J33" s="87"/>
      <c r="K33" s="177">
        <f>SUM(L33:N33)</f>
        <v>204.93</v>
      </c>
      <c r="L33" s="178">
        <f>AA33+AQ33+BG33+BW33+CM33+DC33+DS33+EI33</f>
        <v>191.93</v>
      </c>
      <c r="M33" s="178">
        <f>AB33+AR33+BH33+BX33+CN33+DD33+DT33+EJ33</f>
        <v>11</v>
      </c>
      <c r="N33" s="178">
        <f>AC33+AS33+BI33+BY33+CO33+DE33+DU33+EK33</f>
        <v>2</v>
      </c>
      <c r="O33" s="162">
        <v>42.16</v>
      </c>
      <c r="P33" s="163"/>
      <c r="Q33" s="163"/>
      <c r="R33" s="163"/>
      <c r="S33" s="163"/>
      <c r="T33" s="163"/>
      <c r="U33" s="163"/>
      <c r="V33" s="164">
        <v>6</v>
      </c>
      <c r="W33" s="164">
        <v>0</v>
      </c>
      <c r="X33" s="164">
        <v>0</v>
      </c>
      <c r="Y33" s="164">
        <v>0</v>
      </c>
      <c r="Z33" s="165">
        <v>0</v>
      </c>
      <c r="AA33" s="179">
        <f>SUM(O33:U33)</f>
        <v>42.16</v>
      </c>
      <c r="AB33" s="180">
        <f>V33</f>
        <v>6</v>
      </c>
      <c r="AC33" s="181">
        <f>W33+X33+Y33</f>
        <v>0</v>
      </c>
      <c r="AD33" s="182">
        <f>SUM(AA33:AC33)</f>
        <v>48.16</v>
      </c>
      <c r="AE33" s="162">
        <v>6.83</v>
      </c>
      <c r="AF33" s="163"/>
      <c r="AG33" s="163"/>
      <c r="AH33" s="163"/>
      <c r="AI33" s="163"/>
      <c r="AJ33" s="163"/>
      <c r="AK33" s="163"/>
      <c r="AL33" s="164">
        <v>0</v>
      </c>
      <c r="AM33" s="164">
        <v>0</v>
      </c>
      <c r="AN33" s="164">
        <v>0</v>
      </c>
      <c r="AO33" s="164">
        <v>0</v>
      </c>
      <c r="AP33" s="165">
        <v>0</v>
      </c>
      <c r="AQ33" s="179">
        <f>SUM(AE33:AK33)</f>
        <v>6.83</v>
      </c>
      <c r="AR33" s="180">
        <f>AL33</f>
        <v>0</v>
      </c>
      <c r="AS33" s="181">
        <f>AM33+AN33+AO33</f>
        <v>0</v>
      </c>
      <c r="AT33" s="182">
        <f>SUM(AQ33:AS33)</f>
        <v>6.83</v>
      </c>
      <c r="AU33" s="162">
        <v>24.41</v>
      </c>
      <c r="AV33" s="163">
        <v>19.059999999999999</v>
      </c>
      <c r="AW33" s="163"/>
      <c r="AX33" s="163"/>
      <c r="AY33" s="163"/>
      <c r="AZ33" s="163"/>
      <c r="BA33" s="163"/>
      <c r="BB33" s="164">
        <v>2</v>
      </c>
      <c r="BC33" s="164">
        <v>0</v>
      </c>
      <c r="BD33" s="164">
        <v>0</v>
      </c>
      <c r="BE33" s="164">
        <v>0</v>
      </c>
      <c r="BF33" s="165">
        <v>0</v>
      </c>
      <c r="BG33" s="179">
        <f>SUM(AU33:BA33)</f>
        <v>43.47</v>
      </c>
      <c r="BH33" s="180">
        <f>BB33</f>
        <v>2</v>
      </c>
      <c r="BI33" s="181">
        <f>BC33+BD33+BE33</f>
        <v>0</v>
      </c>
      <c r="BJ33" s="182">
        <f>SUM(BG33:BI33)</f>
        <v>45.47</v>
      </c>
      <c r="BK33" s="162">
        <v>14.32</v>
      </c>
      <c r="BL33" s="163"/>
      <c r="BM33" s="163"/>
      <c r="BN33" s="163"/>
      <c r="BO33" s="163"/>
      <c r="BP33" s="163"/>
      <c r="BQ33" s="163"/>
      <c r="BR33" s="164">
        <v>0</v>
      </c>
      <c r="BS33" s="164">
        <v>0</v>
      </c>
      <c r="BT33" s="164">
        <v>0</v>
      </c>
      <c r="BU33" s="164">
        <v>0</v>
      </c>
      <c r="BV33" s="165">
        <v>0</v>
      </c>
      <c r="BW33" s="179">
        <f>SUM(BK33:BQ33)</f>
        <v>14.32</v>
      </c>
      <c r="BX33" s="180">
        <f>BR33</f>
        <v>0</v>
      </c>
      <c r="BY33" s="181">
        <f>BS33+BT33+BU33</f>
        <v>0</v>
      </c>
      <c r="BZ33" s="182">
        <f>SUM(BW33:BY33)</f>
        <v>14.32</v>
      </c>
      <c r="CA33" s="162">
        <v>33.28</v>
      </c>
      <c r="CB33" s="163"/>
      <c r="CC33" s="163"/>
      <c r="CD33" s="163"/>
      <c r="CE33" s="163"/>
      <c r="CF33" s="163"/>
      <c r="CG33" s="163"/>
      <c r="CH33" s="164">
        <v>1</v>
      </c>
      <c r="CI33" s="164">
        <v>2</v>
      </c>
      <c r="CJ33" s="164">
        <v>0</v>
      </c>
      <c r="CK33" s="164">
        <v>0</v>
      </c>
      <c r="CL33" s="165">
        <v>0</v>
      </c>
      <c r="CM33" s="179">
        <f>SUM(CA33:CG33)</f>
        <v>33.28</v>
      </c>
      <c r="CN33" s="180">
        <f>CH33</f>
        <v>1</v>
      </c>
      <c r="CO33" s="181">
        <f>CI33+CJ33+CK33</f>
        <v>2</v>
      </c>
      <c r="CP33" s="182">
        <f>SUM(CM33:CO33)</f>
        <v>36.28</v>
      </c>
      <c r="CQ33" s="162">
        <v>9.94</v>
      </c>
      <c r="CR33" s="163"/>
      <c r="CS33" s="163"/>
      <c r="CT33" s="163"/>
      <c r="CU33" s="163"/>
      <c r="CV33" s="163"/>
      <c r="CW33" s="163"/>
      <c r="CX33" s="164">
        <v>0</v>
      </c>
      <c r="CY33" s="164">
        <v>0</v>
      </c>
      <c r="CZ33" s="164">
        <v>0</v>
      </c>
      <c r="DA33" s="164">
        <v>0</v>
      </c>
      <c r="DB33" s="165">
        <v>0</v>
      </c>
      <c r="DC33" s="179">
        <f>SUM(CQ33:CW33)</f>
        <v>9.94</v>
      </c>
      <c r="DD33" s="180">
        <f>CX33</f>
        <v>0</v>
      </c>
      <c r="DE33" s="181">
        <f>CY33+CZ33+DA33</f>
        <v>0</v>
      </c>
      <c r="DF33" s="182">
        <f>SUM(DC33:DE33)</f>
        <v>9.94</v>
      </c>
      <c r="DG33" s="162">
        <v>31.52</v>
      </c>
      <c r="DH33" s="163"/>
      <c r="DI33" s="163"/>
      <c r="DJ33" s="163"/>
      <c r="DK33" s="163"/>
      <c r="DL33" s="163"/>
      <c r="DM33" s="163"/>
      <c r="DN33" s="164">
        <v>2</v>
      </c>
      <c r="DO33" s="164">
        <v>0</v>
      </c>
      <c r="DP33" s="164">
        <v>0</v>
      </c>
      <c r="DQ33" s="164">
        <v>0</v>
      </c>
      <c r="DR33" s="165">
        <v>0</v>
      </c>
      <c r="DS33" s="179">
        <f>SUM(DG33:DM33)</f>
        <v>31.52</v>
      </c>
      <c r="DT33" s="180">
        <f>DN33</f>
        <v>2</v>
      </c>
      <c r="DU33" s="181">
        <f>DO33+DP33+DQ33</f>
        <v>0</v>
      </c>
      <c r="DV33" s="182">
        <f>SUM(DS33:DU33)</f>
        <v>33.519999999999996</v>
      </c>
      <c r="DW33" s="162">
        <v>10.41</v>
      </c>
      <c r="DX33" s="163"/>
      <c r="DY33" s="163"/>
      <c r="DZ33" s="163"/>
      <c r="EA33" s="163"/>
      <c r="EB33" s="163"/>
      <c r="EC33" s="163"/>
      <c r="ED33" s="164">
        <v>0</v>
      </c>
      <c r="EE33" s="164">
        <v>0</v>
      </c>
      <c r="EF33" s="164">
        <v>0</v>
      </c>
      <c r="EG33" s="164">
        <v>0</v>
      </c>
      <c r="EH33" s="165">
        <v>0</v>
      </c>
      <c r="EI33" s="179">
        <f>SUM(DW33:EC33)</f>
        <v>10.41</v>
      </c>
      <c r="EJ33" s="180">
        <f>ED33</f>
        <v>0</v>
      </c>
      <c r="EK33" s="181">
        <f>EE33+EF33+EG33</f>
        <v>0</v>
      </c>
      <c r="EL33" s="182">
        <f>SUM(EI33:EK33)</f>
        <v>10.41</v>
      </c>
    </row>
    <row r="34" spans="1:142" ht="12.75" customHeight="1" x14ac:dyDescent="0.2">
      <c r="A34" s="167">
        <v>10</v>
      </c>
      <c r="B34" s="203" t="s">
        <v>193</v>
      </c>
      <c r="C34" s="171"/>
      <c r="D34" s="172"/>
      <c r="E34" s="205" t="s">
        <v>95</v>
      </c>
      <c r="F34" s="206" t="s">
        <v>58</v>
      </c>
      <c r="G34" s="84"/>
      <c r="H34" s="85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6"/>
      <c r="J34" s="87"/>
      <c r="K34" s="177">
        <f>SUM(L34:N34)</f>
        <v>213.35999999999996</v>
      </c>
      <c r="L34" s="178">
        <f>AA34+AQ34+BG34+BW34+CM34+DC34+DS34+EI34</f>
        <v>159.35999999999996</v>
      </c>
      <c r="M34" s="178">
        <f>AB34+AR34+BH34+BX34+CN34+DD34+DT34+EJ34</f>
        <v>54</v>
      </c>
      <c r="N34" s="178">
        <f>AC34+AS34+BI34+BY34+CO34+DE34+DU34+EK34</f>
        <v>0</v>
      </c>
      <c r="O34" s="162">
        <v>37.64</v>
      </c>
      <c r="P34" s="163"/>
      <c r="Q34" s="163"/>
      <c r="R34" s="163"/>
      <c r="S34" s="163"/>
      <c r="T34" s="163"/>
      <c r="U34" s="163"/>
      <c r="V34" s="164">
        <v>19</v>
      </c>
      <c r="W34" s="164">
        <v>0</v>
      </c>
      <c r="X34" s="164">
        <v>0</v>
      </c>
      <c r="Y34" s="164">
        <v>0</v>
      </c>
      <c r="Z34" s="165">
        <v>0</v>
      </c>
      <c r="AA34" s="179">
        <f>SUM(O34:U34)</f>
        <v>37.64</v>
      </c>
      <c r="AB34" s="180">
        <f>V34</f>
        <v>19</v>
      </c>
      <c r="AC34" s="181">
        <f>W34+X34+Y34</f>
        <v>0</v>
      </c>
      <c r="AD34" s="182">
        <f>SUM(AA34:AC34)</f>
        <v>56.64</v>
      </c>
      <c r="AE34" s="162">
        <v>5.38</v>
      </c>
      <c r="AF34" s="163"/>
      <c r="AG34" s="163"/>
      <c r="AH34" s="163"/>
      <c r="AI34" s="163"/>
      <c r="AJ34" s="163"/>
      <c r="AK34" s="163"/>
      <c r="AL34" s="164">
        <v>0</v>
      </c>
      <c r="AM34" s="164">
        <v>0</v>
      </c>
      <c r="AN34" s="164">
        <v>0</v>
      </c>
      <c r="AO34" s="164">
        <v>0</v>
      </c>
      <c r="AP34" s="165">
        <v>0</v>
      </c>
      <c r="AQ34" s="179">
        <f>SUM(AE34:AK34)</f>
        <v>5.38</v>
      </c>
      <c r="AR34" s="180">
        <f>AL34</f>
        <v>0</v>
      </c>
      <c r="AS34" s="181">
        <f>AM34+AN34+AO34</f>
        <v>0</v>
      </c>
      <c r="AT34" s="182">
        <f>SUM(AQ34:AS34)</f>
        <v>5.38</v>
      </c>
      <c r="AU34" s="162">
        <v>26.81</v>
      </c>
      <c r="AV34" s="163">
        <v>19.079999999999998</v>
      </c>
      <c r="AW34" s="163"/>
      <c r="AX34" s="163"/>
      <c r="AY34" s="163"/>
      <c r="AZ34" s="163"/>
      <c r="BA34" s="163"/>
      <c r="BB34" s="164">
        <v>5</v>
      </c>
      <c r="BC34" s="164">
        <v>0</v>
      </c>
      <c r="BD34" s="164">
        <v>0</v>
      </c>
      <c r="BE34" s="164">
        <v>0</v>
      </c>
      <c r="BF34" s="165">
        <v>0</v>
      </c>
      <c r="BG34" s="179">
        <f>SUM(AU34:BA34)</f>
        <v>45.89</v>
      </c>
      <c r="BH34" s="180">
        <f>BB34</f>
        <v>5</v>
      </c>
      <c r="BI34" s="181">
        <f>BC34+BD34+BE34</f>
        <v>0</v>
      </c>
      <c r="BJ34" s="182">
        <f>SUM(BG34:BI34)</f>
        <v>50.89</v>
      </c>
      <c r="BK34" s="162">
        <v>10.35</v>
      </c>
      <c r="BL34" s="163"/>
      <c r="BM34" s="163"/>
      <c r="BN34" s="163"/>
      <c r="BO34" s="163"/>
      <c r="BP34" s="163"/>
      <c r="BQ34" s="163"/>
      <c r="BR34" s="164">
        <v>0</v>
      </c>
      <c r="BS34" s="164">
        <v>0</v>
      </c>
      <c r="BT34" s="164">
        <v>0</v>
      </c>
      <c r="BU34" s="164">
        <v>0</v>
      </c>
      <c r="BV34" s="165">
        <v>0</v>
      </c>
      <c r="BW34" s="179">
        <f>SUM(BK34:BQ34)</f>
        <v>10.35</v>
      </c>
      <c r="BX34" s="180">
        <f>BR34</f>
        <v>0</v>
      </c>
      <c r="BY34" s="181">
        <f>BS34+BT34+BU34</f>
        <v>0</v>
      </c>
      <c r="BZ34" s="182">
        <f>SUM(BW34:BY34)</f>
        <v>10.35</v>
      </c>
      <c r="CA34" s="162">
        <v>22.54</v>
      </c>
      <c r="CB34" s="163"/>
      <c r="CC34" s="163"/>
      <c r="CD34" s="163"/>
      <c r="CE34" s="163"/>
      <c r="CF34" s="163"/>
      <c r="CG34" s="163"/>
      <c r="CH34" s="164">
        <v>16</v>
      </c>
      <c r="CI34" s="164">
        <v>0</v>
      </c>
      <c r="CJ34" s="164">
        <v>0</v>
      </c>
      <c r="CK34" s="164">
        <v>0</v>
      </c>
      <c r="CL34" s="165">
        <v>0</v>
      </c>
      <c r="CM34" s="179">
        <f>SUM(CA34:CG34)</f>
        <v>22.54</v>
      </c>
      <c r="CN34" s="180">
        <f>CH34</f>
        <v>16</v>
      </c>
      <c r="CO34" s="181">
        <f>CI34+CJ34+CK34</f>
        <v>0</v>
      </c>
      <c r="CP34" s="182">
        <f>SUM(CM34:CO34)</f>
        <v>38.54</v>
      </c>
      <c r="CQ34" s="162">
        <v>7.42</v>
      </c>
      <c r="CR34" s="163"/>
      <c r="CS34" s="163"/>
      <c r="CT34" s="163"/>
      <c r="CU34" s="163"/>
      <c r="CV34" s="163"/>
      <c r="CW34" s="163"/>
      <c r="CX34" s="164">
        <v>0</v>
      </c>
      <c r="CY34" s="164">
        <v>0</v>
      </c>
      <c r="CZ34" s="164">
        <v>0</v>
      </c>
      <c r="DA34" s="164">
        <v>0</v>
      </c>
      <c r="DB34" s="165">
        <v>0</v>
      </c>
      <c r="DC34" s="179">
        <f>SUM(CQ34:CW34)</f>
        <v>7.42</v>
      </c>
      <c r="DD34" s="180">
        <f>CX34</f>
        <v>0</v>
      </c>
      <c r="DE34" s="181">
        <f>CY34+CZ34+DA34</f>
        <v>0</v>
      </c>
      <c r="DF34" s="182">
        <f>SUM(DC34:DE34)</f>
        <v>7.42</v>
      </c>
      <c r="DG34" s="162">
        <v>18.7</v>
      </c>
      <c r="DH34" s="163"/>
      <c r="DI34" s="163"/>
      <c r="DJ34" s="163"/>
      <c r="DK34" s="163"/>
      <c r="DL34" s="163"/>
      <c r="DM34" s="163"/>
      <c r="DN34" s="164">
        <v>14</v>
      </c>
      <c r="DO34" s="164">
        <v>0</v>
      </c>
      <c r="DP34" s="164">
        <v>0</v>
      </c>
      <c r="DQ34" s="164">
        <v>0</v>
      </c>
      <c r="DR34" s="165">
        <v>0</v>
      </c>
      <c r="DS34" s="179">
        <f>SUM(DG34:DM34)</f>
        <v>18.7</v>
      </c>
      <c r="DT34" s="180">
        <f>DN34</f>
        <v>14</v>
      </c>
      <c r="DU34" s="181">
        <f>DO34+DP34+DQ34</f>
        <v>0</v>
      </c>
      <c r="DV34" s="182">
        <f>SUM(DS34:DU34)</f>
        <v>32.700000000000003</v>
      </c>
      <c r="DW34" s="162">
        <v>11.44</v>
      </c>
      <c r="DX34" s="163"/>
      <c r="DY34" s="163"/>
      <c r="DZ34" s="163"/>
      <c r="EA34" s="163"/>
      <c r="EB34" s="163"/>
      <c r="EC34" s="163"/>
      <c r="ED34" s="164">
        <v>0</v>
      </c>
      <c r="EE34" s="164">
        <v>0</v>
      </c>
      <c r="EF34" s="164">
        <v>0</v>
      </c>
      <c r="EG34" s="164">
        <v>0</v>
      </c>
      <c r="EH34" s="165">
        <v>0</v>
      </c>
      <c r="EI34" s="179">
        <f>SUM(DW34:EC34)</f>
        <v>11.44</v>
      </c>
      <c r="EJ34" s="180">
        <f>ED34</f>
        <v>0</v>
      </c>
      <c r="EK34" s="181">
        <f>EE34+EF34+EG34</f>
        <v>0</v>
      </c>
      <c r="EL34" s="182">
        <f>SUM(EI34:EK34)</f>
        <v>11.44</v>
      </c>
    </row>
    <row r="35" spans="1:142" ht="12.75" customHeight="1" x14ac:dyDescent="0.2">
      <c r="A35" s="167">
        <v>11</v>
      </c>
      <c r="B35" s="200" t="s">
        <v>185</v>
      </c>
      <c r="C35" s="168"/>
      <c r="D35" s="169"/>
      <c r="E35" s="201" t="s">
        <v>95</v>
      </c>
      <c r="F35" s="202" t="s">
        <v>64</v>
      </c>
      <c r="G35" s="28"/>
      <c r="H35" s="29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0"/>
      <c r="J35" s="31"/>
      <c r="K35" s="177">
        <f>SUM(L35:N35)</f>
        <v>236.75</v>
      </c>
      <c r="L35" s="178">
        <f>AA35+AQ35+BG35+BW35+CM35+DC35+DS35+EI35</f>
        <v>231.75</v>
      </c>
      <c r="M35" s="178">
        <f>AB35+AR35+BH35+BX35+CN35+DD35+DT35+EJ35</f>
        <v>5</v>
      </c>
      <c r="N35" s="178">
        <f>AC35+AS35+BI35+BY35+CO35+DE35+DU35+EK35</f>
        <v>0</v>
      </c>
      <c r="O35" s="158">
        <v>57.65</v>
      </c>
      <c r="P35" s="159"/>
      <c r="Q35" s="159"/>
      <c r="R35" s="159"/>
      <c r="S35" s="159"/>
      <c r="T35" s="159"/>
      <c r="U35" s="159"/>
      <c r="V35" s="160">
        <v>4</v>
      </c>
      <c r="W35" s="160">
        <v>0</v>
      </c>
      <c r="X35" s="160">
        <v>0</v>
      </c>
      <c r="Y35" s="160">
        <v>0</v>
      </c>
      <c r="Z35" s="161">
        <v>0</v>
      </c>
      <c r="AA35" s="179">
        <f>SUM(O35:U35)</f>
        <v>57.65</v>
      </c>
      <c r="AB35" s="180">
        <f>V35</f>
        <v>4</v>
      </c>
      <c r="AC35" s="181">
        <f>W35+X35+Y35</f>
        <v>0</v>
      </c>
      <c r="AD35" s="182">
        <f>SUM(AA35:AC35)</f>
        <v>61.65</v>
      </c>
      <c r="AE35" s="158">
        <v>6.56</v>
      </c>
      <c r="AF35" s="159"/>
      <c r="AG35" s="159"/>
      <c r="AH35" s="159"/>
      <c r="AI35" s="159"/>
      <c r="AJ35" s="159"/>
      <c r="AK35" s="159"/>
      <c r="AL35" s="160">
        <v>0</v>
      </c>
      <c r="AM35" s="160">
        <v>0</v>
      </c>
      <c r="AN35" s="160">
        <v>0</v>
      </c>
      <c r="AO35" s="160">
        <v>0</v>
      </c>
      <c r="AP35" s="161">
        <v>0</v>
      </c>
      <c r="AQ35" s="179">
        <f>SUM(AE35:AK35)</f>
        <v>6.56</v>
      </c>
      <c r="AR35" s="180">
        <f>AL35</f>
        <v>0</v>
      </c>
      <c r="AS35" s="181">
        <f>AM35+AN35+AO35</f>
        <v>0</v>
      </c>
      <c r="AT35" s="182">
        <f>SUM(AQ35:AS35)</f>
        <v>6.56</v>
      </c>
      <c r="AU35" s="158">
        <v>25.14</v>
      </c>
      <c r="AV35" s="159">
        <v>27.39</v>
      </c>
      <c r="AW35" s="159"/>
      <c r="AX35" s="159"/>
      <c r="AY35" s="159"/>
      <c r="AZ35" s="159"/>
      <c r="BA35" s="159"/>
      <c r="BB35" s="160">
        <v>0</v>
      </c>
      <c r="BC35" s="160">
        <v>0</v>
      </c>
      <c r="BD35" s="160">
        <v>0</v>
      </c>
      <c r="BE35" s="160">
        <v>0</v>
      </c>
      <c r="BF35" s="161">
        <v>0</v>
      </c>
      <c r="BG35" s="179">
        <f>SUM(AU35:BA35)</f>
        <v>52.53</v>
      </c>
      <c r="BH35" s="180">
        <f>BB35</f>
        <v>0</v>
      </c>
      <c r="BI35" s="181">
        <f>BC35+BD35+BE35</f>
        <v>0</v>
      </c>
      <c r="BJ35" s="182">
        <f>SUM(BG35:BI35)</f>
        <v>52.53</v>
      </c>
      <c r="BK35" s="158">
        <v>20.77</v>
      </c>
      <c r="BL35" s="159"/>
      <c r="BM35" s="159"/>
      <c r="BN35" s="159"/>
      <c r="BO35" s="159"/>
      <c r="BP35" s="159"/>
      <c r="BQ35" s="159"/>
      <c r="BR35" s="160">
        <v>0</v>
      </c>
      <c r="BS35" s="160">
        <v>0</v>
      </c>
      <c r="BT35" s="160">
        <v>0</v>
      </c>
      <c r="BU35" s="160">
        <v>0</v>
      </c>
      <c r="BV35" s="161">
        <v>0</v>
      </c>
      <c r="BW35" s="179">
        <f>SUM(BK35:BQ35)</f>
        <v>20.77</v>
      </c>
      <c r="BX35" s="180">
        <f>BR35</f>
        <v>0</v>
      </c>
      <c r="BY35" s="181">
        <f>BS35+BT35+BU35</f>
        <v>0</v>
      </c>
      <c r="BZ35" s="182">
        <f>SUM(BW35:BY35)</f>
        <v>20.77</v>
      </c>
      <c r="CA35" s="158">
        <v>30.99</v>
      </c>
      <c r="CB35" s="159"/>
      <c r="CC35" s="159"/>
      <c r="CD35" s="159"/>
      <c r="CE35" s="159"/>
      <c r="CF35" s="159"/>
      <c r="CG35" s="159"/>
      <c r="CH35" s="160">
        <v>0</v>
      </c>
      <c r="CI35" s="160">
        <v>0</v>
      </c>
      <c r="CJ35" s="160">
        <v>0</v>
      </c>
      <c r="CK35" s="160">
        <v>0</v>
      </c>
      <c r="CL35" s="161">
        <v>0</v>
      </c>
      <c r="CM35" s="179">
        <f>SUM(CA35:CG35)</f>
        <v>30.99</v>
      </c>
      <c r="CN35" s="180">
        <f>CH35</f>
        <v>0</v>
      </c>
      <c r="CO35" s="181">
        <f>CI35+CJ35+CK35</f>
        <v>0</v>
      </c>
      <c r="CP35" s="182">
        <f>SUM(CM35:CO35)</f>
        <v>30.99</v>
      </c>
      <c r="CQ35" s="158">
        <v>11.77</v>
      </c>
      <c r="CR35" s="159"/>
      <c r="CS35" s="159"/>
      <c r="CT35" s="159"/>
      <c r="CU35" s="159"/>
      <c r="CV35" s="159"/>
      <c r="CW35" s="159"/>
      <c r="CX35" s="160">
        <v>0</v>
      </c>
      <c r="CY35" s="160">
        <v>0</v>
      </c>
      <c r="CZ35" s="160">
        <v>0</v>
      </c>
      <c r="DA35" s="160">
        <v>0</v>
      </c>
      <c r="DB35" s="161">
        <v>0</v>
      </c>
      <c r="DC35" s="179">
        <f>SUM(CQ35:CW35)</f>
        <v>11.77</v>
      </c>
      <c r="DD35" s="180">
        <f>CX35</f>
        <v>0</v>
      </c>
      <c r="DE35" s="181">
        <f>CY35+CZ35+DA35</f>
        <v>0</v>
      </c>
      <c r="DF35" s="182">
        <f>SUM(DC35:DE35)</f>
        <v>11.77</v>
      </c>
      <c r="DG35" s="158">
        <v>37.53</v>
      </c>
      <c r="DH35" s="159">
        <v>0</v>
      </c>
      <c r="DI35" s="159"/>
      <c r="DJ35" s="159"/>
      <c r="DK35" s="159"/>
      <c r="DL35" s="159"/>
      <c r="DM35" s="159"/>
      <c r="DN35" s="160">
        <v>1</v>
      </c>
      <c r="DO35" s="160">
        <v>0</v>
      </c>
      <c r="DP35" s="160">
        <v>0</v>
      </c>
      <c r="DQ35" s="160">
        <v>0</v>
      </c>
      <c r="DR35" s="161">
        <v>0</v>
      </c>
      <c r="DS35" s="179">
        <f>SUM(DG35:DM35)</f>
        <v>37.53</v>
      </c>
      <c r="DT35" s="180">
        <f>DN35</f>
        <v>1</v>
      </c>
      <c r="DU35" s="181">
        <f>DO35+DP35+DQ35</f>
        <v>0</v>
      </c>
      <c r="DV35" s="182">
        <f>SUM(DS35:DU35)</f>
        <v>38.53</v>
      </c>
      <c r="DW35" s="158">
        <v>13.95</v>
      </c>
      <c r="DX35" s="159"/>
      <c r="DY35" s="159"/>
      <c r="DZ35" s="159"/>
      <c r="EA35" s="159"/>
      <c r="EB35" s="159"/>
      <c r="EC35" s="159"/>
      <c r="ED35" s="160">
        <v>0</v>
      </c>
      <c r="EE35" s="160">
        <v>0</v>
      </c>
      <c r="EF35" s="160">
        <v>0</v>
      </c>
      <c r="EG35" s="160">
        <v>0</v>
      </c>
      <c r="EH35" s="161">
        <v>0</v>
      </c>
      <c r="EI35" s="179">
        <f>SUM(DW35:EC35)</f>
        <v>13.95</v>
      </c>
      <c r="EJ35" s="180">
        <f>ED35</f>
        <v>0</v>
      </c>
      <c r="EK35" s="181">
        <f>EE35+EF35+EG35</f>
        <v>0</v>
      </c>
      <c r="EL35" s="182">
        <f>SUM(EI35:EK35)</f>
        <v>13.95</v>
      </c>
    </row>
    <row r="36" spans="1:142" ht="12.75" customHeight="1" x14ac:dyDescent="0.2">
      <c r="A36" s="167">
        <v>12</v>
      </c>
      <c r="B36" s="200" t="s">
        <v>188</v>
      </c>
      <c r="C36" s="168"/>
      <c r="D36" s="201" t="s">
        <v>110</v>
      </c>
      <c r="E36" s="201" t="s">
        <v>95</v>
      </c>
      <c r="F36" s="202" t="s">
        <v>81</v>
      </c>
      <c r="G36" s="28"/>
      <c r="H36" s="29" t="e">
        <f>IF(AND($H$2="Y",J36&gt;0,OR(AND(G36=1,#REF!=10),AND(G36=2,#REF!=20),AND(G36=3,#REF!=30),AND(G36=4,#REF!=40),AND(G36=5,#REF!=50),AND(G36=6,#REF!=60),AND(G36=7,G39=70),AND(G36=8,#REF!=80),AND(G36=9,#REF!=90),AND(G36=10,#REF!=100))),VLOOKUP(J36-1,SortLookup!$A$13:$B$16,2,FALSE),"")</f>
        <v>#REF!</v>
      </c>
      <c r="I36" s="30"/>
      <c r="J36" s="31"/>
      <c r="K36" s="177">
        <f>SUM(L36:N36)</f>
        <v>238.59</v>
      </c>
      <c r="L36" s="178">
        <f>AA36+AQ36+BG36+BW36+CM36+DC36+DS36+EI36</f>
        <v>211.59</v>
      </c>
      <c r="M36" s="178">
        <f>AB36+AR36+BH36+BX36+CN36+DD36+DT36+EJ36</f>
        <v>23</v>
      </c>
      <c r="N36" s="178">
        <f>AC36+AS36+BI36+BY36+CO36+DE36+DU36+EK36</f>
        <v>4</v>
      </c>
      <c r="O36" s="158">
        <v>56.55</v>
      </c>
      <c r="P36" s="159"/>
      <c r="Q36" s="159"/>
      <c r="R36" s="159"/>
      <c r="S36" s="159"/>
      <c r="T36" s="159"/>
      <c r="U36" s="159"/>
      <c r="V36" s="160">
        <v>10</v>
      </c>
      <c r="W36" s="160">
        <v>0</v>
      </c>
      <c r="X36" s="160">
        <v>0</v>
      </c>
      <c r="Y36" s="160">
        <v>2</v>
      </c>
      <c r="Z36" s="161">
        <v>0</v>
      </c>
      <c r="AA36" s="179">
        <f>SUM(O36:U36)</f>
        <v>56.55</v>
      </c>
      <c r="AB36" s="180">
        <f>V36</f>
        <v>10</v>
      </c>
      <c r="AC36" s="181">
        <f>W36+X36+Y36</f>
        <v>2</v>
      </c>
      <c r="AD36" s="182">
        <f>SUM(AA36:AC36)</f>
        <v>68.55</v>
      </c>
      <c r="AE36" s="158">
        <v>5.92</v>
      </c>
      <c r="AF36" s="159"/>
      <c r="AG36" s="159"/>
      <c r="AH36" s="159"/>
      <c r="AI36" s="159"/>
      <c r="AJ36" s="159"/>
      <c r="AK36" s="159"/>
      <c r="AL36" s="160">
        <v>0</v>
      </c>
      <c r="AM36" s="160">
        <v>0</v>
      </c>
      <c r="AN36" s="160">
        <v>0</v>
      </c>
      <c r="AO36" s="160">
        <v>0</v>
      </c>
      <c r="AP36" s="161">
        <v>0</v>
      </c>
      <c r="AQ36" s="179">
        <f>SUM(AE36:AK36)</f>
        <v>5.92</v>
      </c>
      <c r="AR36" s="180">
        <f>AL36</f>
        <v>0</v>
      </c>
      <c r="AS36" s="181">
        <f>AM36+AN36+AO36</f>
        <v>0</v>
      </c>
      <c r="AT36" s="182">
        <f>SUM(AQ36:AS36)</f>
        <v>5.92</v>
      </c>
      <c r="AU36" s="158">
        <v>20.12</v>
      </c>
      <c r="AV36" s="159">
        <v>26.58</v>
      </c>
      <c r="AW36" s="159"/>
      <c r="AX36" s="159"/>
      <c r="AY36" s="159"/>
      <c r="AZ36" s="159"/>
      <c r="BA36" s="159"/>
      <c r="BB36" s="160">
        <v>1</v>
      </c>
      <c r="BC36" s="160">
        <v>0</v>
      </c>
      <c r="BD36" s="160">
        <v>0</v>
      </c>
      <c r="BE36" s="160">
        <v>2</v>
      </c>
      <c r="BF36" s="161">
        <v>0</v>
      </c>
      <c r="BG36" s="179">
        <f>SUM(AU36:BA36)</f>
        <v>46.7</v>
      </c>
      <c r="BH36" s="180">
        <f>BB36</f>
        <v>1</v>
      </c>
      <c r="BI36" s="181">
        <f>BC36+BD36+BE36</f>
        <v>2</v>
      </c>
      <c r="BJ36" s="182">
        <f>SUM(BG36:BI36)</f>
        <v>49.7</v>
      </c>
      <c r="BK36" s="158">
        <v>17.45</v>
      </c>
      <c r="BL36" s="159"/>
      <c r="BM36" s="159"/>
      <c r="BN36" s="159"/>
      <c r="BO36" s="159"/>
      <c r="BP36" s="159"/>
      <c r="BQ36" s="159"/>
      <c r="BR36" s="160">
        <v>0</v>
      </c>
      <c r="BS36" s="160">
        <v>0</v>
      </c>
      <c r="BT36" s="160">
        <v>0</v>
      </c>
      <c r="BU36" s="160">
        <v>0</v>
      </c>
      <c r="BV36" s="161">
        <v>0</v>
      </c>
      <c r="BW36" s="179">
        <f>SUM(BK36:BQ36)</f>
        <v>17.45</v>
      </c>
      <c r="BX36" s="180">
        <f>BR36</f>
        <v>0</v>
      </c>
      <c r="BY36" s="181">
        <f>BS36+BT36+BU36</f>
        <v>0</v>
      </c>
      <c r="BZ36" s="182">
        <f>SUM(BW36:BY36)</f>
        <v>17.45</v>
      </c>
      <c r="CA36" s="158">
        <v>26.7</v>
      </c>
      <c r="CB36" s="159"/>
      <c r="CC36" s="159"/>
      <c r="CD36" s="159"/>
      <c r="CE36" s="159"/>
      <c r="CF36" s="159"/>
      <c r="CG36" s="159"/>
      <c r="CH36" s="160">
        <v>7</v>
      </c>
      <c r="CI36" s="160">
        <v>0</v>
      </c>
      <c r="CJ36" s="160">
        <v>0</v>
      </c>
      <c r="CK36" s="160">
        <v>0</v>
      </c>
      <c r="CL36" s="161">
        <v>0</v>
      </c>
      <c r="CM36" s="179">
        <f>SUM(CA36:CG36)</f>
        <v>26.7</v>
      </c>
      <c r="CN36" s="180">
        <f>CH36</f>
        <v>7</v>
      </c>
      <c r="CO36" s="181">
        <f>CI36+CJ36+CK36</f>
        <v>0</v>
      </c>
      <c r="CP36" s="182">
        <f>SUM(CM36:CO36)</f>
        <v>33.700000000000003</v>
      </c>
      <c r="CQ36" s="158">
        <v>11.46</v>
      </c>
      <c r="CR36" s="159"/>
      <c r="CS36" s="159"/>
      <c r="CT36" s="159"/>
      <c r="CU36" s="159"/>
      <c r="CV36" s="159"/>
      <c r="CW36" s="159"/>
      <c r="CX36" s="160">
        <v>0</v>
      </c>
      <c r="CY36" s="160">
        <v>0</v>
      </c>
      <c r="CZ36" s="160">
        <v>0</v>
      </c>
      <c r="DA36" s="160">
        <v>0</v>
      </c>
      <c r="DB36" s="161">
        <v>0</v>
      </c>
      <c r="DC36" s="179">
        <f>SUM(CQ36:CW36)</f>
        <v>11.46</v>
      </c>
      <c r="DD36" s="180">
        <f>CX36</f>
        <v>0</v>
      </c>
      <c r="DE36" s="181">
        <f>CY36+CZ36+DA36</f>
        <v>0</v>
      </c>
      <c r="DF36" s="182">
        <f>SUM(DC36:DE36)</f>
        <v>11.46</v>
      </c>
      <c r="DG36" s="158">
        <v>34.840000000000003</v>
      </c>
      <c r="DH36" s="159"/>
      <c r="DI36" s="159"/>
      <c r="DJ36" s="159"/>
      <c r="DK36" s="159"/>
      <c r="DL36" s="159"/>
      <c r="DM36" s="159"/>
      <c r="DN36" s="160">
        <v>5</v>
      </c>
      <c r="DO36" s="160">
        <v>0</v>
      </c>
      <c r="DP36" s="160">
        <v>0</v>
      </c>
      <c r="DQ36" s="160">
        <v>0</v>
      </c>
      <c r="DR36" s="161">
        <v>0</v>
      </c>
      <c r="DS36" s="179">
        <f>SUM(DG36:DM36)</f>
        <v>34.840000000000003</v>
      </c>
      <c r="DT36" s="180">
        <f>DN36</f>
        <v>5</v>
      </c>
      <c r="DU36" s="181">
        <f>DO36+DP36+DQ36</f>
        <v>0</v>
      </c>
      <c r="DV36" s="182">
        <f>SUM(DS36:DU36)</f>
        <v>39.840000000000003</v>
      </c>
      <c r="DW36" s="158">
        <v>11.97</v>
      </c>
      <c r="DX36" s="159"/>
      <c r="DY36" s="159"/>
      <c r="DZ36" s="159"/>
      <c r="EA36" s="159"/>
      <c r="EB36" s="159"/>
      <c r="EC36" s="159"/>
      <c r="ED36" s="160">
        <v>0</v>
      </c>
      <c r="EE36" s="160">
        <v>0</v>
      </c>
      <c r="EF36" s="160">
        <v>0</v>
      </c>
      <c r="EG36" s="160">
        <v>0</v>
      </c>
      <c r="EH36" s="161">
        <v>0</v>
      </c>
      <c r="EI36" s="179">
        <f>SUM(DW36:EC36)</f>
        <v>11.97</v>
      </c>
      <c r="EJ36" s="180">
        <f>ED36</f>
        <v>0</v>
      </c>
      <c r="EK36" s="181">
        <f>EE36+EF36+EG36</f>
        <v>0</v>
      </c>
      <c r="EL36" s="182">
        <f>SUM(EI36:EK36)</f>
        <v>11.97</v>
      </c>
    </row>
    <row r="37" spans="1:142" ht="12.75" customHeight="1" x14ac:dyDescent="0.2">
      <c r="A37" s="167">
        <v>13</v>
      </c>
      <c r="B37" s="200" t="s">
        <v>195</v>
      </c>
      <c r="C37" s="168"/>
      <c r="D37" s="201" t="s">
        <v>110</v>
      </c>
      <c r="E37" s="201" t="s">
        <v>95</v>
      </c>
      <c r="F37" s="202" t="s">
        <v>81</v>
      </c>
      <c r="G37" s="28"/>
      <c r="H37" s="29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0"/>
      <c r="J37" s="31"/>
      <c r="K37" s="177">
        <f>SUM(L37:N37)</f>
        <v>258.57</v>
      </c>
      <c r="L37" s="178">
        <f>AA37+AQ37+BG37+BW37+CM37+DC37+DS37+EI37</f>
        <v>244.57</v>
      </c>
      <c r="M37" s="178">
        <f>AB37+AR37+BH37+BX37+CN37+DD37+DT37+EJ37</f>
        <v>12</v>
      </c>
      <c r="N37" s="178">
        <f>AC37+AS37+BI37+BY37+CO37+DE37+DU37+EK37</f>
        <v>2</v>
      </c>
      <c r="O37" s="158">
        <v>58.67</v>
      </c>
      <c r="P37" s="159"/>
      <c r="Q37" s="159"/>
      <c r="R37" s="159"/>
      <c r="S37" s="159"/>
      <c r="T37" s="159"/>
      <c r="U37" s="159"/>
      <c r="V37" s="160">
        <v>4</v>
      </c>
      <c r="W37" s="160">
        <v>0</v>
      </c>
      <c r="X37" s="160">
        <v>0</v>
      </c>
      <c r="Y37" s="160">
        <v>0</v>
      </c>
      <c r="Z37" s="161">
        <v>0</v>
      </c>
      <c r="AA37" s="179">
        <f>SUM(O37:U37)</f>
        <v>58.67</v>
      </c>
      <c r="AB37" s="180">
        <f>V37</f>
        <v>4</v>
      </c>
      <c r="AC37" s="181">
        <f>W37+X37+Y37</f>
        <v>0</v>
      </c>
      <c r="AD37" s="182">
        <f>SUM(AA37:AC37)</f>
        <v>62.67</v>
      </c>
      <c r="AE37" s="158">
        <v>7.21</v>
      </c>
      <c r="AF37" s="159"/>
      <c r="AG37" s="159"/>
      <c r="AH37" s="159"/>
      <c r="AI37" s="159"/>
      <c r="AJ37" s="159"/>
      <c r="AK37" s="159"/>
      <c r="AL37" s="160">
        <v>5</v>
      </c>
      <c r="AM37" s="160">
        <v>0</v>
      </c>
      <c r="AN37" s="160">
        <v>0</v>
      </c>
      <c r="AO37" s="160">
        <v>0</v>
      </c>
      <c r="AP37" s="161">
        <v>0</v>
      </c>
      <c r="AQ37" s="179">
        <f>SUM(AE37:AK37)</f>
        <v>7.21</v>
      </c>
      <c r="AR37" s="180">
        <f>AL37</f>
        <v>5</v>
      </c>
      <c r="AS37" s="181">
        <f>AM37+AN37+AO37</f>
        <v>0</v>
      </c>
      <c r="AT37" s="182">
        <f>SUM(AQ37:AS37)</f>
        <v>12.21</v>
      </c>
      <c r="AU37" s="158">
        <v>42.14</v>
      </c>
      <c r="AV37" s="159">
        <v>25.23</v>
      </c>
      <c r="AW37" s="159"/>
      <c r="AX37" s="159"/>
      <c r="AY37" s="159"/>
      <c r="AZ37" s="159"/>
      <c r="BA37" s="159"/>
      <c r="BB37" s="160">
        <v>0</v>
      </c>
      <c r="BC37" s="160">
        <v>1</v>
      </c>
      <c r="BD37" s="160">
        <v>0</v>
      </c>
      <c r="BE37" s="160">
        <v>0</v>
      </c>
      <c r="BF37" s="161">
        <v>0</v>
      </c>
      <c r="BG37" s="179">
        <f>SUM(AU37:BA37)</f>
        <v>67.37</v>
      </c>
      <c r="BH37" s="180">
        <f>BB37</f>
        <v>0</v>
      </c>
      <c r="BI37" s="181">
        <f>BC37+BD37+BE37</f>
        <v>1</v>
      </c>
      <c r="BJ37" s="182">
        <f>SUM(BG37:BI37)</f>
        <v>68.37</v>
      </c>
      <c r="BK37" s="158">
        <v>14.67</v>
      </c>
      <c r="BL37" s="159"/>
      <c r="BM37" s="159"/>
      <c r="BN37" s="159"/>
      <c r="BO37" s="159"/>
      <c r="BP37" s="159"/>
      <c r="BQ37" s="159"/>
      <c r="BR37" s="160">
        <v>0</v>
      </c>
      <c r="BS37" s="160">
        <v>0</v>
      </c>
      <c r="BT37" s="160">
        <v>0</v>
      </c>
      <c r="BU37" s="160">
        <v>0</v>
      </c>
      <c r="BV37" s="161">
        <v>0</v>
      </c>
      <c r="BW37" s="179">
        <f>SUM(BK37:BQ37)</f>
        <v>14.67</v>
      </c>
      <c r="BX37" s="180">
        <f>BR37</f>
        <v>0</v>
      </c>
      <c r="BY37" s="181">
        <f>BS37+BT37+BU37</f>
        <v>0</v>
      </c>
      <c r="BZ37" s="182">
        <f>SUM(BW37:BY37)</f>
        <v>14.67</v>
      </c>
      <c r="CA37" s="158">
        <v>27.36</v>
      </c>
      <c r="CB37" s="159"/>
      <c r="CC37" s="159"/>
      <c r="CD37" s="159"/>
      <c r="CE37" s="159"/>
      <c r="CF37" s="159"/>
      <c r="CG37" s="159"/>
      <c r="CH37" s="160">
        <v>1</v>
      </c>
      <c r="CI37" s="160">
        <v>1</v>
      </c>
      <c r="CJ37" s="160">
        <v>0</v>
      </c>
      <c r="CK37" s="160">
        <v>0</v>
      </c>
      <c r="CL37" s="161">
        <v>0</v>
      </c>
      <c r="CM37" s="179">
        <f>SUM(CA37:CG37)</f>
        <v>27.36</v>
      </c>
      <c r="CN37" s="180">
        <f>CH37</f>
        <v>1</v>
      </c>
      <c r="CO37" s="181">
        <f>CI37+CJ37+CK37</f>
        <v>1</v>
      </c>
      <c r="CP37" s="182">
        <f>SUM(CM37:CO37)</f>
        <v>29.36</v>
      </c>
      <c r="CQ37" s="158">
        <v>11.55</v>
      </c>
      <c r="CR37" s="159"/>
      <c r="CS37" s="159"/>
      <c r="CT37" s="159"/>
      <c r="CU37" s="159"/>
      <c r="CV37" s="159"/>
      <c r="CW37" s="159"/>
      <c r="CX37" s="160">
        <v>0</v>
      </c>
      <c r="CY37" s="160">
        <v>0</v>
      </c>
      <c r="CZ37" s="160">
        <v>0</v>
      </c>
      <c r="DA37" s="160">
        <v>0</v>
      </c>
      <c r="DB37" s="161">
        <v>0</v>
      </c>
      <c r="DC37" s="179">
        <f>SUM(CQ37:CW37)</f>
        <v>11.55</v>
      </c>
      <c r="DD37" s="180">
        <f>CX37</f>
        <v>0</v>
      </c>
      <c r="DE37" s="181">
        <f>CY37+CZ37+DA37</f>
        <v>0</v>
      </c>
      <c r="DF37" s="182">
        <f>SUM(DC37:DE37)</f>
        <v>11.55</v>
      </c>
      <c r="DG37" s="158">
        <v>46.42</v>
      </c>
      <c r="DH37" s="159"/>
      <c r="DI37" s="159"/>
      <c r="DJ37" s="159"/>
      <c r="DK37" s="159"/>
      <c r="DL37" s="159"/>
      <c r="DM37" s="159"/>
      <c r="DN37" s="160">
        <v>2</v>
      </c>
      <c r="DO37" s="160">
        <v>0</v>
      </c>
      <c r="DP37" s="160">
        <v>0</v>
      </c>
      <c r="DQ37" s="160">
        <v>0</v>
      </c>
      <c r="DR37" s="161">
        <v>0</v>
      </c>
      <c r="DS37" s="179">
        <f>SUM(DG37:DM37)</f>
        <v>46.42</v>
      </c>
      <c r="DT37" s="180">
        <f>DN37</f>
        <v>2</v>
      </c>
      <c r="DU37" s="181">
        <f>DO37+DP37+DQ37</f>
        <v>0</v>
      </c>
      <c r="DV37" s="182">
        <f>SUM(DS37:DU37)</f>
        <v>48.42</v>
      </c>
      <c r="DW37" s="158">
        <v>11.32</v>
      </c>
      <c r="DX37" s="159"/>
      <c r="DY37" s="159"/>
      <c r="DZ37" s="159"/>
      <c r="EA37" s="159"/>
      <c r="EB37" s="159"/>
      <c r="EC37" s="159"/>
      <c r="ED37" s="160">
        <v>0</v>
      </c>
      <c r="EE37" s="160">
        <v>0</v>
      </c>
      <c r="EF37" s="160">
        <v>0</v>
      </c>
      <c r="EG37" s="160">
        <v>0</v>
      </c>
      <c r="EH37" s="161">
        <v>0</v>
      </c>
      <c r="EI37" s="179">
        <f>SUM(DW37:EC37)</f>
        <v>11.32</v>
      </c>
      <c r="EJ37" s="180">
        <f>ED37</f>
        <v>0</v>
      </c>
      <c r="EK37" s="181">
        <f>EE37+EF37+EG37</f>
        <v>0</v>
      </c>
      <c r="EL37" s="182">
        <f>SUM(EI37:EK37)</f>
        <v>11.32</v>
      </c>
    </row>
    <row r="38" spans="1:142" ht="12.75" customHeight="1" x14ac:dyDescent="0.2">
      <c r="A38" s="167">
        <v>14</v>
      </c>
      <c r="B38" s="200" t="s">
        <v>186</v>
      </c>
      <c r="C38" s="168"/>
      <c r="D38" s="201" t="s">
        <v>110</v>
      </c>
      <c r="E38" s="201" t="s">
        <v>95</v>
      </c>
      <c r="F38" s="202" t="s">
        <v>81</v>
      </c>
      <c r="G38" s="28"/>
      <c r="H38" s="29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0"/>
      <c r="J38" s="31"/>
      <c r="K38" s="177">
        <f>SUM(L38:N38)</f>
        <v>263.34000000000003</v>
      </c>
      <c r="L38" s="178">
        <f>AA38+AQ38+BG38+BW38+CM38+DC38+DS38+EI38</f>
        <v>225.34</v>
      </c>
      <c r="M38" s="178">
        <f>AB38+AR38+BH38+BX38+CN38+DD38+DT38+EJ38</f>
        <v>35</v>
      </c>
      <c r="N38" s="178">
        <f>AC38+AS38+BI38+BY38+CO38+DE38+DU38+EK38</f>
        <v>3</v>
      </c>
      <c r="O38" s="158">
        <v>47.46</v>
      </c>
      <c r="P38" s="159"/>
      <c r="Q38" s="159"/>
      <c r="R38" s="159"/>
      <c r="S38" s="159"/>
      <c r="T38" s="159"/>
      <c r="U38" s="159"/>
      <c r="V38" s="160">
        <v>7</v>
      </c>
      <c r="W38" s="160">
        <v>0</v>
      </c>
      <c r="X38" s="160">
        <v>0</v>
      </c>
      <c r="Y38" s="160">
        <v>0</v>
      </c>
      <c r="Z38" s="161">
        <v>0</v>
      </c>
      <c r="AA38" s="179">
        <f>SUM(O38:U38)</f>
        <v>47.46</v>
      </c>
      <c r="AB38" s="180">
        <f>V38</f>
        <v>7</v>
      </c>
      <c r="AC38" s="181">
        <f>W38+X38+Y38</f>
        <v>0</v>
      </c>
      <c r="AD38" s="182">
        <f>SUM(AA38:AC38)</f>
        <v>54.46</v>
      </c>
      <c r="AE38" s="158">
        <v>7.32</v>
      </c>
      <c r="AF38" s="159"/>
      <c r="AG38" s="159"/>
      <c r="AH38" s="159"/>
      <c r="AI38" s="159"/>
      <c r="AJ38" s="159"/>
      <c r="AK38" s="159"/>
      <c r="AL38" s="160">
        <v>0</v>
      </c>
      <c r="AM38" s="160">
        <v>0</v>
      </c>
      <c r="AN38" s="160">
        <v>0</v>
      </c>
      <c r="AO38" s="160">
        <v>0</v>
      </c>
      <c r="AP38" s="161">
        <v>0</v>
      </c>
      <c r="AQ38" s="179">
        <f>SUM(AE38:AK38)</f>
        <v>7.32</v>
      </c>
      <c r="AR38" s="180">
        <f>AL38</f>
        <v>0</v>
      </c>
      <c r="AS38" s="181">
        <f>AM38+AN38+AO38</f>
        <v>0</v>
      </c>
      <c r="AT38" s="182">
        <f>SUM(AQ38:AS38)</f>
        <v>7.32</v>
      </c>
      <c r="AU38" s="158">
        <v>23.17</v>
      </c>
      <c r="AV38" s="159">
        <v>26.52</v>
      </c>
      <c r="AW38" s="159"/>
      <c r="AX38" s="159"/>
      <c r="AY38" s="159"/>
      <c r="AZ38" s="159"/>
      <c r="BA38" s="159"/>
      <c r="BB38" s="160">
        <v>6</v>
      </c>
      <c r="BC38" s="160">
        <v>2</v>
      </c>
      <c r="BD38" s="160">
        <v>0</v>
      </c>
      <c r="BE38" s="160">
        <v>0</v>
      </c>
      <c r="BF38" s="161">
        <v>0</v>
      </c>
      <c r="BG38" s="179">
        <f>SUM(AU38:BA38)</f>
        <v>49.69</v>
      </c>
      <c r="BH38" s="180">
        <f>BB38</f>
        <v>6</v>
      </c>
      <c r="BI38" s="181">
        <f>BC38+BD38+BE38</f>
        <v>2</v>
      </c>
      <c r="BJ38" s="182">
        <f>SUM(BG38:BI38)</f>
        <v>57.69</v>
      </c>
      <c r="BK38" s="158">
        <v>13.09</v>
      </c>
      <c r="BL38" s="159"/>
      <c r="BM38" s="159"/>
      <c r="BN38" s="159"/>
      <c r="BO38" s="159"/>
      <c r="BP38" s="159"/>
      <c r="BQ38" s="159"/>
      <c r="BR38" s="160">
        <v>0</v>
      </c>
      <c r="BS38" s="160">
        <v>0</v>
      </c>
      <c r="BT38" s="160">
        <v>0</v>
      </c>
      <c r="BU38" s="160">
        <v>0</v>
      </c>
      <c r="BV38" s="161">
        <v>0</v>
      </c>
      <c r="BW38" s="179">
        <f>SUM(BK38:BQ38)</f>
        <v>13.09</v>
      </c>
      <c r="BX38" s="180">
        <f>BR38</f>
        <v>0</v>
      </c>
      <c r="BY38" s="181">
        <f>BS38+BT38+BU38</f>
        <v>0</v>
      </c>
      <c r="BZ38" s="182">
        <f>SUM(BW38:BY38)</f>
        <v>13.09</v>
      </c>
      <c r="CA38" s="158">
        <v>26.99</v>
      </c>
      <c r="CB38" s="159"/>
      <c r="CC38" s="159"/>
      <c r="CD38" s="159"/>
      <c r="CE38" s="159"/>
      <c r="CF38" s="159"/>
      <c r="CG38" s="159"/>
      <c r="CH38" s="160">
        <v>10</v>
      </c>
      <c r="CI38" s="160">
        <v>1</v>
      </c>
      <c r="CJ38" s="160">
        <v>0</v>
      </c>
      <c r="CK38" s="160">
        <v>0</v>
      </c>
      <c r="CL38" s="161">
        <v>0</v>
      </c>
      <c r="CM38" s="179">
        <f>SUM(CA38:CG38)</f>
        <v>26.99</v>
      </c>
      <c r="CN38" s="180">
        <f>CH38</f>
        <v>10</v>
      </c>
      <c r="CO38" s="181">
        <f>CI38+CJ38+CK38</f>
        <v>1</v>
      </c>
      <c r="CP38" s="182">
        <f>SUM(CM38:CO38)</f>
        <v>37.989999999999995</v>
      </c>
      <c r="CQ38" s="158">
        <v>25.88</v>
      </c>
      <c r="CR38" s="159"/>
      <c r="CS38" s="159"/>
      <c r="CT38" s="159"/>
      <c r="CU38" s="159"/>
      <c r="CV38" s="159"/>
      <c r="CW38" s="159"/>
      <c r="CX38" s="160">
        <v>0</v>
      </c>
      <c r="CY38" s="160">
        <v>0</v>
      </c>
      <c r="CZ38" s="160">
        <v>0</v>
      </c>
      <c r="DA38" s="160">
        <v>0</v>
      </c>
      <c r="DB38" s="161">
        <v>0</v>
      </c>
      <c r="DC38" s="179">
        <f>SUM(CQ38:CW38)</f>
        <v>25.88</v>
      </c>
      <c r="DD38" s="180">
        <f>CX38</f>
        <v>0</v>
      </c>
      <c r="DE38" s="181">
        <f>CY38+CZ38+DA38</f>
        <v>0</v>
      </c>
      <c r="DF38" s="182">
        <f>SUM(DC38:DE38)</f>
        <v>25.88</v>
      </c>
      <c r="DG38" s="158">
        <v>40.89</v>
      </c>
      <c r="DH38" s="159"/>
      <c r="DI38" s="159"/>
      <c r="DJ38" s="159"/>
      <c r="DK38" s="159"/>
      <c r="DL38" s="159"/>
      <c r="DM38" s="159"/>
      <c r="DN38" s="160">
        <v>12</v>
      </c>
      <c r="DO38" s="160">
        <v>0</v>
      </c>
      <c r="DP38" s="160">
        <v>0</v>
      </c>
      <c r="DQ38" s="160">
        <v>0</v>
      </c>
      <c r="DR38" s="161">
        <v>0</v>
      </c>
      <c r="DS38" s="179">
        <f>SUM(DG38:DM38)</f>
        <v>40.89</v>
      </c>
      <c r="DT38" s="180">
        <f>DN38</f>
        <v>12</v>
      </c>
      <c r="DU38" s="181">
        <f>DO38+DP38+DQ38</f>
        <v>0</v>
      </c>
      <c r="DV38" s="182">
        <f>SUM(DS38:DU38)</f>
        <v>52.89</v>
      </c>
      <c r="DW38" s="158">
        <v>14.02</v>
      </c>
      <c r="DX38" s="159"/>
      <c r="DY38" s="159"/>
      <c r="DZ38" s="159"/>
      <c r="EA38" s="159"/>
      <c r="EB38" s="159"/>
      <c r="EC38" s="159"/>
      <c r="ED38" s="160">
        <v>0</v>
      </c>
      <c r="EE38" s="160">
        <v>0</v>
      </c>
      <c r="EF38" s="160">
        <v>0</v>
      </c>
      <c r="EG38" s="160">
        <v>0</v>
      </c>
      <c r="EH38" s="161">
        <v>0</v>
      </c>
      <c r="EI38" s="179">
        <f>SUM(DW38:EC38)</f>
        <v>14.02</v>
      </c>
      <c r="EJ38" s="180">
        <f>ED38</f>
        <v>0</v>
      </c>
      <c r="EK38" s="181">
        <f>EE38+EF38+EG38</f>
        <v>0</v>
      </c>
      <c r="EL38" s="182">
        <f>SUM(EI38:EK38)</f>
        <v>14.02</v>
      </c>
    </row>
    <row r="39" spans="1:142" ht="12.75" customHeight="1" x14ac:dyDescent="0.2">
      <c r="A39" s="167">
        <v>15</v>
      </c>
      <c r="B39" s="200" t="s">
        <v>189</v>
      </c>
      <c r="C39" s="168"/>
      <c r="D39" s="169"/>
      <c r="E39" s="201" t="s">
        <v>95</v>
      </c>
      <c r="F39" s="202" t="s">
        <v>64</v>
      </c>
      <c r="G39" s="28"/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/>
      <c r="J39" s="31"/>
      <c r="K39" s="177">
        <f>SUM(L39:N39)</f>
        <v>289.45</v>
      </c>
      <c r="L39" s="178">
        <f>AA39+AQ39+BG39+BW39+CM39+DC39+DS39+EI39</f>
        <v>223.45</v>
      </c>
      <c r="M39" s="178">
        <f>AB39+AR39+BH39+BX39+CN39+DD39+DT39+EJ39</f>
        <v>64</v>
      </c>
      <c r="N39" s="178">
        <f>AC39+AS39+BI39+BY39+CO39+DE39+DU39+EK39</f>
        <v>2</v>
      </c>
      <c r="O39" s="158">
        <v>50.73</v>
      </c>
      <c r="P39" s="159"/>
      <c r="Q39" s="159"/>
      <c r="R39" s="159"/>
      <c r="S39" s="159"/>
      <c r="T39" s="159"/>
      <c r="U39" s="159"/>
      <c r="V39" s="160">
        <v>5</v>
      </c>
      <c r="W39" s="160">
        <v>0</v>
      </c>
      <c r="X39" s="160">
        <v>0</v>
      </c>
      <c r="Y39" s="160">
        <v>2</v>
      </c>
      <c r="Z39" s="161">
        <v>0</v>
      </c>
      <c r="AA39" s="179">
        <f>SUM(O39:U39)</f>
        <v>50.73</v>
      </c>
      <c r="AB39" s="180">
        <f>V39</f>
        <v>5</v>
      </c>
      <c r="AC39" s="181">
        <f>W39+X39+Y39</f>
        <v>2</v>
      </c>
      <c r="AD39" s="182">
        <f>SUM(AA39:AC39)</f>
        <v>57.73</v>
      </c>
      <c r="AE39" s="158">
        <v>4.8099999999999996</v>
      </c>
      <c r="AF39" s="159"/>
      <c r="AG39" s="159"/>
      <c r="AH39" s="159"/>
      <c r="AI39" s="159"/>
      <c r="AJ39" s="159"/>
      <c r="AK39" s="159"/>
      <c r="AL39" s="160">
        <v>1</v>
      </c>
      <c r="AM39" s="160">
        <v>0</v>
      </c>
      <c r="AN39" s="160">
        <v>0</v>
      </c>
      <c r="AO39" s="160">
        <v>0</v>
      </c>
      <c r="AP39" s="161">
        <v>0</v>
      </c>
      <c r="AQ39" s="179">
        <f>SUM(AE39:AK39)</f>
        <v>4.8099999999999996</v>
      </c>
      <c r="AR39" s="180">
        <f>AL39</f>
        <v>1</v>
      </c>
      <c r="AS39" s="181">
        <f>AM39+AN39+AO39</f>
        <v>0</v>
      </c>
      <c r="AT39" s="182">
        <f>SUM(AQ39:AS39)</f>
        <v>5.81</v>
      </c>
      <c r="AU39" s="158">
        <v>19.32</v>
      </c>
      <c r="AV39" s="159">
        <v>14.4</v>
      </c>
      <c r="AW39" s="159"/>
      <c r="AX39" s="159"/>
      <c r="AY39" s="159"/>
      <c r="AZ39" s="159"/>
      <c r="BA39" s="159"/>
      <c r="BB39" s="160">
        <v>4</v>
      </c>
      <c r="BC39" s="160">
        <v>0</v>
      </c>
      <c r="BD39" s="160">
        <v>0</v>
      </c>
      <c r="BE39" s="160">
        <v>0</v>
      </c>
      <c r="BF39" s="161">
        <v>0</v>
      </c>
      <c r="BG39" s="179">
        <f>SUM(AU39:BA39)</f>
        <v>33.72</v>
      </c>
      <c r="BH39" s="180">
        <f>BB39</f>
        <v>4</v>
      </c>
      <c r="BI39" s="181">
        <f>BC39+BD39+BE39</f>
        <v>0</v>
      </c>
      <c r="BJ39" s="182">
        <f>SUM(BG39:BI39)</f>
        <v>37.72</v>
      </c>
      <c r="BK39" s="158">
        <v>26.13</v>
      </c>
      <c r="BL39" s="159"/>
      <c r="BM39" s="159"/>
      <c r="BN39" s="159"/>
      <c r="BO39" s="159"/>
      <c r="BP39" s="159"/>
      <c r="BQ39" s="159"/>
      <c r="BR39" s="160">
        <v>0</v>
      </c>
      <c r="BS39" s="160">
        <v>0</v>
      </c>
      <c r="BT39" s="160">
        <v>0</v>
      </c>
      <c r="BU39" s="160">
        <v>0</v>
      </c>
      <c r="BV39" s="161">
        <v>0</v>
      </c>
      <c r="BW39" s="179">
        <f>SUM(BK39:BQ39)</f>
        <v>26.13</v>
      </c>
      <c r="BX39" s="180">
        <f>BR39</f>
        <v>0</v>
      </c>
      <c r="BY39" s="181">
        <f>BS39+BT39+BU39</f>
        <v>0</v>
      </c>
      <c r="BZ39" s="182">
        <f>SUM(BW39:BY39)</f>
        <v>26.13</v>
      </c>
      <c r="CA39" s="158">
        <v>24.53</v>
      </c>
      <c r="CB39" s="159"/>
      <c r="CC39" s="159"/>
      <c r="CD39" s="159"/>
      <c r="CE39" s="159"/>
      <c r="CF39" s="159"/>
      <c r="CG39" s="159"/>
      <c r="CH39" s="160">
        <v>7</v>
      </c>
      <c r="CI39" s="160">
        <v>0</v>
      </c>
      <c r="CJ39" s="160">
        <v>0</v>
      </c>
      <c r="CK39" s="160">
        <v>0</v>
      </c>
      <c r="CL39" s="161">
        <v>0</v>
      </c>
      <c r="CM39" s="179">
        <f>SUM(CA39:CG39)</f>
        <v>24.53</v>
      </c>
      <c r="CN39" s="180">
        <f>CH39</f>
        <v>7</v>
      </c>
      <c r="CO39" s="181">
        <f>CI39+CJ39+CK39</f>
        <v>0</v>
      </c>
      <c r="CP39" s="182">
        <f>SUM(CM39:CO39)</f>
        <v>31.53</v>
      </c>
      <c r="CQ39" s="158">
        <v>28.82</v>
      </c>
      <c r="CR39" s="159"/>
      <c r="CS39" s="159"/>
      <c r="CT39" s="159"/>
      <c r="CU39" s="159"/>
      <c r="CV39" s="159"/>
      <c r="CW39" s="159"/>
      <c r="CX39" s="160">
        <v>30</v>
      </c>
      <c r="CY39" s="160">
        <v>0</v>
      </c>
      <c r="CZ39" s="160">
        <v>0</v>
      </c>
      <c r="DA39" s="160">
        <v>0</v>
      </c>
      <c r="DB39" s="161">
        <v>0</v>
      </c>
      <c r="DC39" s="179">
        <f>SUM(CQ39:CW39)</f>
        <v>28.82</v>
      </c>
      <c r="DD39" s="180">
        <f>CX39</f>
        <v>30</v>
      </c>
      <c r="DE39" s="181">
        <f>CY39+CZ39+DA39</f>
        <v>0</v>
      </c>
      <c r="DF39" s="182">
        <f>SUM(DC39:DE39)</f>
        <v>58.82</v>
      </c>
      <c r="DG39" s="158">
        <v>24.41</v>
      </c>
      <c r="DH39" s="159"/>
      <c r="DI39" s="159"/>
      <c r="DJ39" s="159"/>
      <c r="DK39" s="159"/>
      <c r="DL39" s="159"/>
      <c r="DM39" s="159"/>
      <c r="DN39" s="160">
        <v>17</v>
      </c>
      <c r="DO39" s="160">
        <v>0</v>
      </c>
      <c r="DP39" s="160">
        <v>0</v>
      </c>
      <c r="DQ39" s="160">
        <v>0</v>
      </c>
      <c r="DR39" s="161">
        <v>0</v>
      </c>
      <c r="DS39" s="179">
        <f>SUM(DG39:DM39)</f>
        <v>24.41</v>
      </c>
      <c r="DT39" s="180">
        <f>DN39</f>
        <v>17</v>
      </c>
      <c r="DU39" s="181">
        <f>DO39+DP39+DQ39</f>
        <v>0</v>
      </c>
      <c r="DV39" s="182">
        <f>SUM(DS39:DU39)</f>
        <v>41.41</v>
      </c>
      <c r="DW39" s="158">
        <v>30.3</v>
      </c>
      <c r="DX39" s="159"/>
      <c r="DY39" s="159"/>
      <c r="DZ39" s="159"/>
      <c r="EA39" s="159"/>
      <c r="EB39" s="159"/>
      <c r="EC39" s="159"/>
      <c r="ED39" s="160">
        <v>0</v>
      </c>
      <c r="EE39" s="160">
        <v>0</v>
      </c>
      <c r="EF39" s="160">
        <v>0</v>
      </c>
      <c r="EG39" s="160">
        <v>0</v>
      </c>
      <c r="EH39" s="161">
        <v>0</v>
      </c>
      <c r="EI39" s="179">
        <f>SUM(DW39:EC39)</f>
        <v>30.3</v>
      </c>
      <c r="EJ39" s="180">
        <f>ED39</f>
        <v>0</v>
      </c>
      <c r="EK39" s="181">
        <f>EE39+EF39+EG39</f>
        <v>0</v>
      </c>
      <c r="EL39" s="182">
        <f>SUM(EI39:EK39)</f>
        <v>30.3</v>
      </c>
    </row>
    <row r="40" spans="1:142" ht="12.75" customHeight="1" x14ac:dyDescent="0.2">
      <c r="A40" s="167">
        <v>16</v>
      </c>
      <c r="B40" s="200" t="s">
        <v>218</v>
      </c>
      <c r="C40" s="168"/>
      <c r="D40" s="169"/>
      <c r="E40" s="201" t="s">
        <v>95</v>
      </c>
      <c r="F40" s="201" t="s">
        <v>136</v>
      </c>
      <c r="G40" s="29"/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/>
      <c r="J40" s="31"/>
      <c r="K40" s="177" t="s">
        <v>199</v>
      </c>
      <c r="L40" s="178">
        <f>AA40+AQ40+BG40+BW40+CM40+DC40+DS40+EI40</f>
        <v>66.489999999999995</v>
      </c>
      <c r="M40" s="178">
        <f>AB40+AR40+BH40+BX40+CN40+DD40+DT40+EJ40</f>
        <v>1</v>
      </c>
      <c r="N40" s="178">
        <f>AC40+AS40+BI40+BY40+CO40+DE40+DU40+EK40</f>
        <v>1</v>
      </c>
      <c r="O40" s="204" t="s">
        <v>199</v>
      </c>
      <c r="P40" s="159"/>
      <c r="Q40" s="159"/>
      <c r="R40" s="159"/>
      <c r="S40" s="159"/>
      <c r="T40" s="159"/>
      <c r="U40" s="159"/>
      <c r="V40" s="160">
        <v>0</v>
      </c>
      <c r="W40" s="160">
        <v>0</v>
      </c>
      <c r="X40" s="160">
        <v>0</v>
      </c>
      <c r="Y40" s="160">
        <v>0</v>
      </c>
      <c r="Z40" s="161">
        <v>0</v>
      </c>
      <c r="AA40" s="179">
        <f>SUM(O40:U40)</f>
        <v>0</v>
      </c>
      <c r="AB40" s="180">
        <f>V40</f>
        <v>0</v>
      </c>
      <c r="AC40" s="181">
        <f>W40+X40+Y40</f>
        <v>0</v>
      </c>
      <c r="AD40" s="182">
        <f>SUM(AA40:AC40)</f>
        <v>0</v>
      </c>
      <c r="AE40" s="204" t="s">
        <v>199</v>
      </c>
      <c r="AF40" s="159"/>
      <c r="AG40" s="159"/>
      <c r="AH40" s="159"/>
      <c r="AI40" s="159"/>
      <c r="AJ40" s="159"/>
      <c r="AK40" s="159"/>
      <c r="AL40" s="160">
        <v>0</v>
      </c>
      <c r="AM40" s="160">
        <v>0</v>
      </c>
      <c r="AN40" s="160">
        <v>0</v>
      </c>
      <c r="AO40" s="160">
        <v>0</v>
      </c>
      <c r="AP40" s="161">
        <v>0</v>
      </c>
      <c r="AQ40" s="179">
        <f>SUM(AE40:AK40)</f>
        <v>0</v>
      </c>
      <c r="AR40" s="180">
        <f>AL40</f>
        <v>0</v>
      </c>
      <c r="AS40" s="181">
        <f>AM40+AN40+AO40</f>
        <v>0</v>
      </c>
      <c r="AT40" s="182">
        <f>SUM(AQ40:AS40)</f>
        <v>0</v>
      </c>
      <c r="AU40" s="158">
        <v>12.2</v>
      </c>
      <c r="AV40" s="159">
        <v>13.21</v>
      </c>
      <c r="AW40" s="159"/>
      <c r="AX40" s="159"/>
      <c r="AY40" s="159"/>
      <c r="AZ40" s="159"/>
      <c r="BA40" s="159"/>
      <c r="BB40" s="160">
        <v>1</v>
      </c>
      <c r="BC40" s="160">
        <v>0</v>
      </c>
      <c r="BD40" s="160">
        <v>0</v>
      </c>
      <c r="BE40" s="160">
        <v>1</v>
      </c>
      <c r="BF40" s="161">
        <v>0</v>
      </c>
      <c r="BG40" s="179">
        <f>SUM(AU40:BA40)</f>
        <v>25.41</v>
      </c>
      <c r="BH40" s="180">
        <f>BB40</f>
        <v>1</v>
      </c>
      <c r="BI40" s="181">
        <f>BC40+BD40+BE40</f>
        <v>1</v>
      </c>
      <c r="BJ40" s="182">
        <f>SUM(BG40:BI40)</f>
        <v>27.41</v>
      </c>
      <c r="BK40" s="158">
        <v>17.95</v>
      </c>
      <c r="BL40" s="159"/>
      <c r="BM40" s="159"/>
      <c r="BN40" s="159"/>
      <c r="BO40" s="159"/>
      <c r="BP40" s="159"/>
      <c r="BQ40" s="159"/>
      <c r="BR40" s="160">
        <v>0</v>
      </c>
      <c r="BS40" s="160">
        <v>0</v>
      </c>
      <c r="BT40" s="160">
        <v>0</v>
      </c>
      <c r="BU40" s="160">
        <v>0</v>
      </c>
      <c r="BV40" s="161">
        <v>0</v>
      </c>
      <c r="BW40" s="179">
        <f>SUM(BK40:BQ40)</f>
        <v>17.95</v>
      </c>
      <c r="BX40" s="180">
        <f>BR40</f>
        <v>0</v>
      </c>
      <c r="BY40" s="181">
        <f>BS40+BT40+BU40</f>
        <v>0</v>
      </c>
      <c r="BZ40" s="182">
        <f>SUM(BW40:BY40)</f>
        <v>17.95</v>
      </c>
      <c r="CA40" s="158">
        <v>17.5</v>
      </c>
      <c r="CB40" s="159"/>
      <c r="CC40" s="159"/>
      <c r="CD40" s="159"/>
      <c r="CE40" s="159"/>
      <c r="CF40" s="159"/>
      <c r="CG40" s="159"/>
      <c r="CH40" s="160">
        <v>0</v>
      </c>
      <c r="CI40" s="160">
        <v>0</v>
      </c>
      <c r="CJ40" s="160">
        <v>0</v>
      </c>
      <c r="CK40" s="160">
        <v>0</v>
      </c>
      <c r="CL40" s="161">
        <v>0</v>
      </c>
      <c r="CM40" s="179">
        <f>SUM(CA40:CG40)</f>
        <v>17.5</v>
      </c>
      <c r="CN40" s="180">
        <f>CH40</f>
        <v>0</v>
      </c>
      <c r="CO40" s="181">
        <f>CI40+CJ40+CK40</f>
        <v>0</v>
      </c>
      <c r="CP40" s="182">
        <f>SUM(CM40:CO40)</f>
        <v>17.5</v>
      </c>
      <c r="CQ40" s="158">
        <v>5.63</v>
      </c>
      <c r="CR40" s="159"/>
      <c r="CS40" s="159"/>
      <c r="CT40" s="159"/>
      <c r="CU40" s="159"/>
      <c r="CV40" s="159"/>
      <c r="CW40" s="159"/>
      <c r="CX40" s="160">
        <v>0</v>
      </c>
      <c r="CY40" s="160">
        <v>0</v>
      </c>
      <c r="CZ40" s="160">
        <v>0</v>
      </c>
      <c r="DA40" s="160">
        <v>0</v>
      </c>
      <c r="DB40" s="161">
        <v>0</v>
      </c>
      <c r="DC40" s="179">
        <f>SUM(CQ40:CW40)</f>
        <v>5.63</v>
      </c>
      <c r="DD40" s="180">
        <f>CX40</f>
        <v>0</v>
      </c>
      <c r="DE40" s="181">
        <f>CY40+CZ40+DA40</f>
        <v>0</v>
      </c>
      <c r="DF40" s="182">
        <f>SUM(DC40:DE40)</f>
        <v>5.63</v>
      </c>
      <c r="DG40" s="158"/>
      <c r="DH40" s="159"/>
      <c r="DI40" s="159"/>
      <c r="DJ40" s="159"/>
      <c r="DK40" s="159"/>
      <c r="DL40" s="159"/>
      <c r="DM40" s="159"/>
      <c r="DN40" s="160">
        <v>0</v>
      </c>
      <c r="DO40" s="160">
        <v>0</v>
      </c>
      <c r="DP40" s="160">
        <v>0</v>
      </c>
      <c r="DQ40" s="160">
        <v>0</v>
      </c>
      <c r="DR40" s="161">
        <v>0</v>
      </c>
      <c r="DS40" s="179">
        <f>SUM(DG40:DM40)</f>
        <v>0</v>
      </c>
      <c r="DT40" s="180">
        <f>DN40</f>
        <v>0</v>
      </c>
      <c r="DU40" s="181">
        <f>DO40+DP40+DQ40</f>
        <v>0</v>
      </c>
      <c r="DV40" s="182">
        <f>SUM(DS40:DU40)</f>
        <v>0</v>
      </c>
      <c r="DW40" s="158"/>
      <c r="DX40" s="159"/>
      <c r="DY40" s="159"/>
      <c r="DZ40" s="159"/>
      <c r="EA40" s="159"/>
      <c r="EB40" s="159"/>
      <c r="EC40" s="159"/>
      <c r="ED40" s="160">
        <v>0</v>
      </c>
      <c r="EE40" s="160">
        <v>0</v>
      </c>
      <c r="EF40" s="160">
        <v>0</v>
      </c>
      <c r="EG40" s="160">
        <v>0</v>
      </c>
      <c r="EH40" s="161">
        <v>0</v>
      </c>
      <c r="EI40" s="179">
        <f>SUM(DW40:EC40)</f>
        <v>0</v>
      </c>
      <c r="EJ40" s="180">
        <f>ED40</f>
        <v>0</v>
      </c>
      <c r="EK40" s="181">
        <f>EE40+EF40+EG40</f>
        <v>0</v>
      </c>
      <c r="EL40" s="182">
        <f>SUM(EI40:EK40)</f>
        <v>0</v>
      </c>
    </row>
    <row r="41" spans="1:142" ht="12.75" customHeight="1" thickBot="1" x14ac:dyDescent="0.25">
      <c r="A41" s="167">
        <v>17</v>
      </c>
      <c r="B41" s="200" t="s">
        <v>219</v>
      </c>
      <c r="C41" s="168"/>
      <c r="D41" s="169"/>
      <c r="E41" s="201" t="s">
        <v>95</v>
      </c>
      <c r="F41" s="201" t="s">
        <v>81</v>
      </c>
      <c r="G41" s="29"/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/>
      <c r="J41" s="31"/>
      <c r="K41" s="177" t="s">
        <v>199</v>
      </c>
      <c r="L41" s="178">
        <f>AA41+AQ41+BG41+BW41+CM41+DC41+DS41+EI41</f>
        <v>81.94</v>
      </c>
      <c r="M41" s="178">
        <f>AB41+AR41+BH41+BX41+CN41+DD41+DT41+EJ41</f>
        <v>12</v>
      </c>
      <c r="N41" s="178">
        <f>AC41+AS41+BI41+BY41+CO41+DE41+DU41+EK41</f>
        <v>3</v>
      </c>
      <c r="O41" s="204" t="s">
        <v>199</v>
      </c>
      <c r="P41" s="159"/>
      <c r="Q41" s="159"/>
      <c r="R41" s="159"/>
      <c r="S41" s="159"/>
      <c r="T41" s="159"/>
      <c r="U41" s="159"/>
      <c r="V41" s="160">
        <v>0</v>
      </c>
      <c r="W41" s="160">
        <v>0</v>
      </c>
      <c r="X41" s="160">
        <v>0</v>
      </c>
      <c r="Y41" s="160">
        <v>0</v>
      </c>
      <c r="Z41" s="161">
        <v>0</v>
      </c>
      <c r="AA41" s="179">
        <f>SUM(O41:U41)</f>
        <v>0</v>
      </c>
      <c r="AB41" s="180">
        <f>V41</f>
        <v>0</v>
      </c>
      <c r="AC41" s="181">
        <f>W41+X41+Y41</f>
        <v>0</v>
      </c>
      <c r="AD41" s="182">
        <f>SUM(AA41:AC41)</f>
        <v>0</v>
      </c>
      <c r="AE41" s="158">
        <v>20.2</v>
      </c>
      <c r="AF41" s="159">
        <v>17.64</v>
      </c>
      <c r="AG41" s="159"/>
      <c r="AH41" s="159"/>
      <c r="AI41" s="159"/>
      <c r="AJ41" s="159"/>
      <c r="AK41" s="159"/>
      <c r="AL41" s="160">
        <v>0</v>
      </c>
      <c r="AM41" s="160">
        <v>2</v>
      </c>
      <c r="AN41" s="160">
        <v>0</v>
      </c>
      <c r="AO41" s="160">
        <v>1</v>
      </c>
      <c r="AP41" s="161">
        <v>0</v>
      </c>
      <c r="AQ41" s="179">
        <f>SUM(AE41:AK41)</f>
        <v>37.840000000000003</v>
      </c>
      <c r="AR41" s="180">
        <f>AL41</f>
        <v>0</v>
      </c>
      <c r="AS41" s="181">
        <f>AM41+AN41+AO41</f>
        <v>3</v>
      </c>
      <c r="AT41" s="182">
        <f>SUM(AQ41:AS41)</f>
        <v>40.840000000000003</v>
      </c>
      <c r="AU41" s="158">
        <v>8.65</v>
      </c>
      <c r="AV41" s="159"/>
      <c r="AW41" s="159"/>
      <c r="AX41" s="159"/>
      <c r="AY41" s="159"/>
      <c r="AZ41" s="159"/>
      <c r="BA41" s="159"/>
      <c r="BB41" s="160">
        <v>0</v>
      </c>
      <c r="BC41" s="160">
        <v>0</v>
      </c>
      <c r="BD41" s="160">
        <v>0</v>
      </c>
      <c r="BE41" s="160">
        <v>0</v>
      </c>
      <c r="BF41" s="161">
        <v>0</v>
      </c>
      <c r="BG41" s="179">
        <f>SUM(AU41:BA41)</f>
        <v>8.65</v>
      </c>
      <c r="BH41" s="180">
        <f>BB41</f>
        <v>0</v>
      </c>
      <c r="BI41" s="181">
        <f>BC41+BD41+BE41</f>
        <v>0</v>
      </c>
      <c r="BJ41" s="182">
        <f>SUM(BG41:BI41)</f>
        <v>8.65</v>
      </c>
      <c r="BK41" s="158">
        <v>21.65</v>
      </c>
      <c r="BL41" s="159"/>
      <c r="BM41" s="159"/>
      <c r="BN41" s="159"/>
      <c r="BO41" s="159"/>
      <c r="BP41" s="159"/>
      <c r="BQ41" s="159"/>
      <c r="BR41" s="160">
        <v>12</v>
      </c>
      <c r="BS41" s="160">
        <v>0</v>
      </c>
      <c r="BT41" s="160">
        <v>0</v>
      </c>
      <c r="BU41" s="160">
        <v>0</v>
      </c>
      <c r="BV41" s="161">
        <v>0</v>
      </c>
      <c r="BW41" s="179">
        <f>SUM(BK41:BQ41)</f>
        <v>21.65</v>
      </c>
      <c r="BX41" s="180">
        <f>BR41</f>
        <v>12</v>
      </c>
      <c r="BY41" s="181">
        <f>BS41+BT41+BU41</f>
        <v>0</v>
      </c>
      <c r="BZ41" s="182">
        <f>SUM(BW41:BY41)</f>
        <v>33.65</v>
      </c>
      <c r="CA41" s="158">
        <v>13.8</v>
      </c>
      <c r="CB41" s="159"/>
      <c r="CC41" s="159"/>
      <c r="CD41" s="159"/>
      <c r="CE41" s="159"/>
      <c r="CF41" s="159"/>
      <c r="CG41" s="159"/>
      <c r="CH41" s="160">
        <v>0</v>
      </c>
      <c r="CI41" s="160">
        <v>0</v>
      </c>
      <c r="CJ41" s="160">
        <v>0</v>
      </c>
      <c r="CK41" s="160">
        <v>0</v>
      </c>
      <c r="CL41" s="161">
        <v>0</v>
      </c>
      <c r="CM41" s="179">
        <f>SUM(CA41:CG41)</f>
        <v>13.8</v>
      </c>
      <c r="CN41" s="180">
        <f>CH41</f>
        <v>0</v>
      </c>
      <c r="CO41" s="181">
        <f>CI41+CJ41+CK41</f>
        <v>0</v>
      </c>
      <c r="CP41" s="182">
        <f>SUM(CM41:CO41)</f>
        <v>13.8</v>
      </c>
      <c r="CQ41" s="158"/>
      <c r="CR41" s="159"/>
      <c r="CS41" s="159"/>
      <c r="CT41" s="159"/>
      <c r="CU41" s="159"/>
      <c r="CV41" s="159"/>
      <c r="CW41" s="159"/>
      <c r="CX41" s="160">
        <v>0</v>
      </c>
      <c r="CY41" s="160">
        <v>0</v>
      </c>
      <c r="CZ41" s="160">
        <v>0</v>
      </c>
      <c r="DA41" s="160">
        <v>0</v>
      </c>
      <c r="DB41" s="161">
        <v>0</v>
      </c>
      <c r="DC41" s="179">
        <f>SUM(CQ41:CW41)</f>
        <v>0</v>
      </c>
      <c r="DD41" s="180">
        <f>CX41</f>
        <v>0</v>
      </c>
      <c r="DE41" s="181">
        <f>CY41+CZ41+DA41</f>
        <v>0</v>
      </c>
      <c r="DF41" s="182">
        <f>SUM(DC41:DE41)</f>
        <v>0</v>
      </c>
      <c r="DG41" s="158"/>
      <c r="DH41" s="159"/>
      <c r="DI41" s="159"/>
      <c r="DJ41" s="159"/>
      <c r="DK41" s="159"/>
      <c r="DL41" s="159"/>
      <c r="DM41" s="159"/>
      <c r="DN41" s="160">
        <v>0</v>
      </c>
      <c r="DO41" s="160">
        <v>0</v>
      </c>
      <c r="DP41" s="160">
        <v>0</v>
      </c>
      <c r="DQ41" s="160">
        <v>0</v>
      </c>
      <c r="DR41" s="161">
        <v>0</v>
      </c>
      <c r="DS41" s="179">
        <f>SUM(DG41:DM41)</f>
        <v>0</v>
      </c>
      <c r="DT41" s="180">
        <f>DN41</f>
        <v>0</v>
      </c>
      <c r="DU41" s="181">
        <f>DO41+DP41+DQ41</f>
        <v>0</v>
      </c>
      <c r="DV41" s="182">
        <f>SUM(DS41:DU41)</f>
        <v>0</v>
      </c>
      <c r="DW41" s="158"/>
      <c r="DX41" s="159"/>
      <c r="DY41" s="159"/>
      <c r="DZ41" s="159"/>
      <c r="EA41" s="159"/>
      <c r="EB41" s="159"/>
      <c r="EC41" s="159"/>
      <c r="ED41" s="160">
        <v>0</v>
      </c>
      <c r="EE41" s="160">
        <v>0</v>
      </c>
      <c r="EF41" s="160">
        <v>0</v>
      </c>
      <c r="EG41" s="160">
        <v>0</v>
      </c>
      <c r="EH41" s="161">
        <v>0</v>
      </c>
      <c r="EI41" s="179">
        <f>SUM(DW41:EC41)</f>
        <v>0</v>
      </c>
      <c r="EJ41" s="180">
        <f>ED41</f>
        <v>0</v>
      </c>
      <c r="EK41" s="181">
        <f>EE41+EF41+EG41</f>
        <v>0</v>
      </c>
      <c r="EL41" s="182">
        <f>SUM(EI41:EK41)</f>
        <v>0</v>
      </c>
    </row>
    <row r="42" spans="1:142" ht="12.75" hidden="1" customHeight="1" x14ac:dyDescent="0.2">
      <c r="A42" s="167"/>
      <c r="B42" s="168"/>
      <c r="C42" s="168"/>
      <c r="D42" s="169"/>
      <c r="E42" s="169"/>
      <c r="F42" s="169"/>
      <c r="G42" s="29"/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/>
      <c r="J42" s="31"/>
      <c r="K42" s="177">
        <f t="shared" ref="K10:K49" si="0">SUM(L42:N42)</f>
        <v>0</v>
      </c>
      <c r="L42" s="178">
        <f t="shared" ref="L3:L49" si="1">AA42+AQ42+BG42+BW42+CM42+DC42+DS42+EI42</f>
        <v>0</v>
      </c>
      <c r="M42" s="178">
        <f t="shared" ref="M3:M49" si="2">AB42+AR42+BH42+BX42+CN42+DD42+DT42+EJ42</f>
        <v>0</v>
      </c>
      <c r="N42" s="178">
        <f t="shared" ref="N3:N49" si="3">AC42+AS42+BI42+BY42+CO42+DE42+DU42+EK42</f>
        <v>0</v>
      </c>
      <c r="O42" s="158"/>
      <c r="P42" s="159"/>
      <c r="Q42" s="159"/>
      <c r="R42" s="159"/>
      <c r="S42" s="159"/>
      <c r="T42" s="159"/>
      <c r="U42" s="159"/>
      <c r="V42" s="160">
        <v>0</v>
      </c>
      <c r="W42" s="160">
        <v>0</v>
      </c>
      <c r="X42" s="160">
        <v>0</v>
      </c>
      <c r="Y42" s="160">
        <v>0</v>
      </c>
      <c r="Z42" s="161">
        <v>0</v>
      </c>
      <c r="AA42" s="179">
        <f t="shared" ref="AA3:AA49" si="4">SUM(O42:U42)</f>
        <v>0</v>
      </c>
      <c r="AB42" s="180">
        <f t="shared" ref="AB3:AB49" si="5">V42</f>
        <v>0</v>
      </c>
      <c r="AC42" s="181">
        <f t="shared" ref="AC3:AC49" si="6">W42+X42+Y42</f>
        <v>0</v>
      </c>
      <c r="AD42" s="182">
        <f t="shared" ref="AD3:AD49" si="7">SUM(AA42:AC42)</f>
        <v>0</v>
      </c>
      <c r="AE42" s="158"/>
      <c r="AF42" s="159"/>
      <c r="AG42" s="159"/>
      <c r="AH42" s="159"/>
      <c r="AI42" s="159"/>
      <c r="AJ42" s="159"/>
      <c r="AK42" s="159"/>
      <c r="AL42" s="160">
        <v>0</v>
      </c>
      <c r="AM42" s="160">
        <v>0</v>
      </c>
      <c r="AN42" s="160">
        <v>0</v>
      </c>
      <c r="AO42" s="160">
        <v>0</v>
      </c>
      <c r="AP42" s="161">
        <v>0</v>
      </c>
      <c r="AQ42" s="179">
        <f t="shared" ref="AQ3:AQ49" si="8">SUM(AE42:AK42)</f>
        <v>0</v>
      </c>
      <c r="AR42" s="180">
        <f t="shared" ref="AR3:AR49" si="9">AL42</f>
        <v>0</v>
      </c>
      <c r="AS42" s="181">
        <f t="shared" ref="AS3:AS49" si="10">AM42+AN42+AO42</f>
        <v>0</v>
      </c>
      <c r="AT42" s="182">
        <f t="shared" ref="AT3:AT49" si="11">SUM(AQ42:AS42)</f>
        <v>0</v>
      </c>
      <c r="AU42" s="158"/>
      <c r="AV42" s="159"/>
      <c r="AW42" s="159"/>
      <c r="AX42" s="159"/>
      <c r="AY42" s="159"/>
      <c r="AZ42" s="159"/>
      <c r="BA42" s="159"/>
      <c r="BB42" s="160">
        <v>0</v>
      </c>
      <c r="BC42" s="160">
        <v>0</v>
      </c>
      <c r="BD42" s="160">
        <v>0</v>
      </c>
      <c r="BE42" s="160">
        <v>0</v>
      </c>
      <c r="BF42" s="161">
        <v>0</v>
      </c>
      <c r="BG42" s="179">
        <f t="shared" ref="BG3:BG49" si="12">SUM(AU42:BA42)</f>
        <v>0</v>
      </c>
      <c r="BH42" s="180">
        <f t="shared" ref="BH3:BH49" si="13">BB42</f>
        <v>0</v>
      </c>
      <c r="BI42" s="181">
        <f t="shared" ref="BI3:BI49" si="14">BC42+BD42+BE42</f>
        <v>0</v>
      </c>
      <c r="BJ42" s="182">
        <f t="shared" ref="BJ3:BJ49" si="15">SUM(BG42:BI42)</f>
        <v>0</v>
      </c>
      <c r="BK42" s="158"/>
      <c r="BL42" s="159"/>
      <c r="BM42" s="159"/>
      <c r="BN42" s="159"/>
      <c r="BO42" s="159"/>
      <c r="BP42" s="159"/>
      <c r="BQ42" s="159"/>
      <c r="BR42" s="160">
        <v>0</v>
      </c>
      <c r="BS42" s="160">
        <v>0</v>
      </c>
      <c r="BT42" s="160">
        <v>0</v>
      </c>
      <c r="BU42" s="160">
        <v>0</v>
      </c>
      <c r="BV42" s="161">
        <v>0</v>
      </c>
      <c r="BW42" s="179">
        <f t="shared" ref="BW3:BW49" si="16">SUM(BK42:BQ42)</f>
        <v>0</v>
      </c>
      <c r="BX42" s="180">
        <f t="shared" ref="BX3:BX49" si="17">BR42</f>
        <v>0</v>
      </c>
      <c r="BY42" s="181">
        <f t="shared" ref="BY3:BY49" si="18">BS42+BT42+BU42</f>
        <v>0</v>
      </c>
      <c r="BZ42" s="182">
        <f t="shared" ref="BZ3:BZ49" si="19">SUM(BW42:BY42)</f>
        <v>0</v>
      </c>
      <c r="CA42" s="158"/>
      <c r="CB42" s="159"/>
      <c r="CC42" s="159"/>
      <c r="CD42" s="159"/>
      <c r="CE42" s="159"/>
      <c r="CF42" s="159"/>
      <c r="CG42" s="159"/>
      <c r="CH42" s="160">
        <v>0</v>
      </c>
      <c r="CI42" s="160">
        <v>0</v>
      </c>
      <c r="CJ42" s="160">
        <v>0</v>
      </c>
      <c r="CK42" s="160">
        <v>0</v>
      </c>
      <c r="CL42" s="161">
        <v>0</v>
      </c>
      <c r="CM42" s="179">
        <f t="shared" ref="CM3:CM49" si="20">SUM(CA42:CG42)</f>
        <v>0</v>
      </c>
      <c r="CN42" s="180">
        <f t="shared" ref="CN3:CN49" si="21">CH42</f>
        <v>0</v>
      </c>
      <c r="CO42" s="181">
        <f t="shared" ref="CO3:CO49" si="22">CI42+CJ42+CK42</f>
        <v>0</v>
      </c>
      <c r="CP42" s="182">
        <f t="shared" ref="CP3:CP49" si="23">SUM(CM42:CO42)</f>
        <v>0</v>
      </c>
      <c r="CQ42" s="158"/>
      <c r="CR42" s="159"/>
      <c r="CS42" s="159"/>
      <c r="CT42" s="159"/>
      <c r="CU42" s="159"/>
      <c r="CV42" s="159"/>
      <c r="CW42" s="159"/>
      <c r="CX42" s="160">
        <v>0</v>
      </c>
      <c r="CY42" s="160">
        <v>0</v>
      </c>
      <c r="CZ42" s="160">
        <v>0</v>
      </c>
      <c r="DA42" s="160">
        <v>0</v>
      </c>
      <c r="DB42" s="161">
        <v>0</v>
      </c>
      <c r="DC42" s="179">
        <f t="shared" ref="DC3:DC49" si="24">SUM(CQ42:CW42)</f>
        <v>0</v>
      </c>
      <c r="DD42" s="180">
        <f t="shared" ref="DD3:DD49" si="25">CX42</f>
        <v>0</v>
      </c>
      <c r="DE42" s="181">
        <f t="shared" ref="DE3:DE49" si="26">CY42+CZ42+DA42</f>
        <v>0</v>
      </c>
      <c r="DF42" s="182">
        <f t="shared" ref="DF3:DF49" si="27">SUM(DC42:DE42)</f>
        <v>0</v>
      </c>
      <c r="DG42" s="158"/>
      <c r="DH42" s="159"/>
      <c r="DI42" s="159"/>
      <c r="DJ42" s="159"/>
      <c r="DK42" s="159"/>
      <c r="DL42" s="159"/>
      <c r="DM42" s="159"/>
      <c r="DN42" s="160">
        <v>0</v>
      </c>
      <c r="DO42" s="160">
        <v>0</v>
      </c>
      <c r="DP42" s="160">
        <v>0</v>
      </c>
      <c r="DQ42" s="160">
        <v>0</v>
      </c>
      <c r="DR42" s="161">
        <v>0</v>
      </c>
      <c r="DS42" s="179">
        <f t="shared" ref="DS3:DS49" si="28">SUM(DG42:DM42)</f>
        <v>0</v>
      </c>
      <c r="DT42" s="180">
        <f t="shared" ref="DT3:DT49" si="29">DN42</f>
        <v>0</v>
      </c>
      <c r="DU42" s="181">
        <f t="shared" ref="DU3:DU49" si="30">DO42+DP42+DQ42</f>
        <v>0</v>
      </c>
      <c r="DV42" s="182">
        <f t="shared" ref="DV3:DV49" si="31">SUM(DS42:DU42)</f>
        <v>0</v>
      </c>
      <c r="DW42" s="158"/>
      <c r="DX42" s="159"/>
      <c r="DY42" s="159"/>
      <c r="DZ42" s="159"/>
      <c r="EA42" s="159"/>
      <c r="EB42" s="159"/>
      <c r="EC42" s="159"/>
      <c r="ED42" s="160">
        <v>0</v>
      </c>
      <c r="EE42" s="160">
        <v>0</v>
      </c>
      <c r="EF42" s="160">
        <v>0</v>
      </c>
      <c r="EG42" s="160">
        <v>0</v>
      </c>
      <c r="EH42" s="161">
        <v>0</v>
      </c>
      <c r="EI42" s="179">
        <f t="shared" ref="EI3:EI49" si="32">SUM(DW42:EC42)</f>
        <v>0</v>
      </c>
      <c r="EJ42" s="180">
        <f t="shared" ref="EJ3:EJ49" si="33">ED42</f>
        <v>0</v>
      </c>
      <c r="EK42" s="181">
        <f t="shared" ref="EK3:EK49" si="34">EE42+EF42+EG42</f>
        <v>0</v>
      </c>
      <c r="EL42" s="182">
        <f t="shared" ref="EL3:EL49" si="35">SUM(EI42:EK42)</f>
        <v>0</v>
      </c>
    </row>
    <row r="43" spans="1:142" ht="12.75" hidden="1" customHeight="1" x14ac:dyDescent="0.2">
      <c r="A43" s="167"/>
      <c r="B43" s="168"/>
      <c r="C43" s="168"/>
      <c r="D43" s="169"/>
      <c r="E43" s="169"/>
      <c r="F43" s="169"/>
      <c r="G43" s="29"/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/>
      <c r="J43" s="31"/>
      <c r="K43" s="177">
        <f t="shared" si="0"/>
        <v>0</v>
      </c>
      <c r="L43" s="178">
        <f t="shared" si="1"/>
        <v>0</v>
      </c>
      <c r="M43" s="178">
        <f t="shared" si="2"/>
        <v>0</v>
      </c>
      <c r="N43" s="178">
        <f t="shared" si="3"/>
        <v>0</v>
      </c>
      <c r="O43" s="158"/>
      <c r="P43" s="159"/>
      <c r="Q43" s="159"/>
      <c r="R43" s="159"/>
      <c r="S43" s="159"/>
      <c r="T43" s="159"/>
      <c r="U43" s="159"/>
      <c r="V43" s="160">
        <v>0</v>
      </c>
      <c r="W43" s="160">
        <v>0</v>
      </c>
      <c r="X43" s="160">
        <v>0</v>
      </c>
      <c r="Y43" s="160">
        <v>0</v>
      </c>
      <c r="Z43" s="161">
        <v>0</v>
      </c>
      <c r="AA43" s="179">
        <f t="shared" si="4"/>
        <v>0</v>
      </c>
      <c r="AB43" s="180">
        <f t="shared" si="5"/>
        <v>0</v>
      </c>
      <c r="AC43" s="181">
        <f t="shared" si="6"/>
        <v>0</v>
      </c>
      <c r="AD43" s="182">
        <f t="shared" si="7"/>
        <v>0</v>
      </c>
      <c r="AE43" s="158"/>
      <c r="AF43" s="159"/>
      <c r="AG43" s="159"/>
      <c r="AH43" s="159"/>
      <c r="AI43" s="159"/>
      <c r="AJ43" s="159"/>
      <c r="AK43" s="159"/>
      <c r="AL43" s="160">
        <v>0</v>
      </c>
      <c r="AM43" s="160">
        <v>0</v>
      </c>
      <c r="AN43" s="160">
        <v>0</v>
      </c>
      <c r="AO43" s="160">
        <v>0</v>
      </c>
      <c r="AP43" s="161">
        <v>0</v>
      </c>
      <c r="AQ43" s="179">
        <f t="shared" si="8"/>
        <v>0</v>
      </c>
      <c r="AR43" s="180">
        <f t="shared" si="9"/>
        <v>0</v>
      </c>
      <c r="AS43" s="181">
        <f t="shared" si="10"/>
        <v>0</v>
      </c>
      <c r="AT43" s="182">
        <f t="shared" si="11"/>
        <v>0</v>
      </c>
      <c r="AU43" s="158"/>
      <c r="AV43" s="159"/>
      <c r="AW43" s="159"/>
      <c r="AX43" s="159"/>
      <c r="AY43" s="159"/>
      <c r="AZ43" s="159"/>
      <c r="BA43" s="159"/>
      <c r="BB43" s="160">
        <v>0</v>
      </c>
      <c r="BC43" s="160">
        <v>0</v>
      </c>
      <c r="BD43" s="160">
        <v>0</v>
      </c>
      <c r="BE43" s="160">
        <v>0</v>
      </c>
      <c r="BF43" s="161">
        <v>0</v>
      </c>
      <c r="BG43" s="179">
        <f t="shared" si="12"/>
        <v>0</v>
      </c>
      <c r="BH43" s="180">
        <f t="shared" si="13"/>
        <v>0</v>
      </c>
      <c r="BI43" s="181">
        <f t="shared" si="14"/>
        <v>0</v>
      </c>
      <c r="BJ43" s="182">
        <f t="shared" si="15"/>
        <v>0</v>
      </c>
      <c r="BK43" s="158"/>
      <c r="BL43" s="159"/>
      <c r="BM43" s="159"/>
      <c r="BN43" s="159"/>
      <c r="BO43" s="159"/>
      <c r="BP43" s="159"/>
      <c r="BQ43" s="159"/>
      <c r="BR43" s="160">
        <v>0</v>
      </c>
      <c r="BS43" s="160">
        <v>0</v>
      </c>
      <c r="BT43" s="160">
        <v>0</v>
      </c>
      <c r="BU43" s="160">
        <v>0</v>
      </c>
      <c r="BV43" s="161">
        <v>0</v>
      </c>
      <c r="BW43" s="179">
        <f t="shared" si="16"/>
        <v>0</v>
      </c>
      <c r="BX43" s="180">
        <f t="shared" si="17"/>
        <v>0</v>
      </c>
      <c r="BY43" s="181">
        <f t="shared" si="18"/>
        <v>0</v>
      </c>
      <c r="BZ43" s="182">
        <f t="shared" si="19"/>
        <v>0</v>
      </c>
      <c r="CA43" s="158"/>
      <c r="CB43" s="159"/>
      <c r="CC43" s="159"/>
      <c r="CD43" s="159"/>
      <c r="CE43" s="159"/>
      <c r="CF43" s="159"/>
      <c r="CG43" s="159"/>
      <c r="CH43" s="160">
        <v>0</v>
      </c>
      <c r="CI43" s="160">
        <v>0</v>
      </c>
      <c r="CJ43" s="160">
        <v>0</v>
      </c>
      <c r="CK43" s="160">
        <v>0</v>
      </c>
      <c r="CL43" s="161">
        <v>0</v>
      </c>
      <c r="CM43" s="179">
        <f t="shared" si="20"/>
        <v>0</v>
      </c>
      <c r="CN43" s="180">
        <f t="shared" si="21"/>
        <v>0</v>
      </c>
      <c r="CO43" s="181">
        <f t="shared" si="22"/>
        <v>0</v>
      </c>
      <c r="CP43" s="182">
        <f t="shared" si="23"/>
        <v>0</v>
      </c>
      <c r="CQ43" s="158"/>
      <c r="CR43" s="159"/>
      <c r="CS43" s="159"/>
      <c r="CT43" s="159"/>
      <c r="CU43" s="159"/>
      <c r="CV43" s="159"/>
      <c r="CW43" s="159"/>
      <c r="CX43" s="160">
        <v>0</v>
      </c>
      <c r="CY43" s="160">
        <v>0</v>
      </c>
      <c r="CZ43" s="160">
        <v>0</v>
      </c>
      <c r="DA43" s="160">
        <v>0</v>
      </c>
      <c r="DB43" s="161">
        <v>0</v>
      </c>
      <c r="DC43" s="179">
        <f t="shared" si="24"/>
        <v>0</v>
      </c>
      <c r="DD43" s="180">
        <f t="shared" si="25"/>
        <v>0</v>
      </c>
      <c r="DE43" s="181">
        <f t="shared" si="26"/>
        <v>0</v>
      </c>
      <c r="DF43" s="182">
        <f t="shared" si="27"/>
        <v>0</v>
      </c>
      <c r="DG43" s="158"/>
      <c r="DH43" s="159"/>
      <c r="DI43" s="159"/>
      <c r="DJ43" s="159"/>
      <c r="DK43" s="159"/>
      <c r="DL43" s="159"/>
      <c r="DM43" s="159"/>
      <c r="DN43" s="160">
        <v>0</v>
      </c>
      <c r="DO43" s="160">
        <v>0</v>
      </c>
      <c r="DP43" s="160">
        <v>0</v>
      </c>
      <c r="DQ43" s="160">
        <v>0</v>
      </c>
      <c r="DR43" s="161">
        <v>0</v>
      </c>
      <c r="DS43" s="179">
        <f t="shared" si="28"/>
        <v>0</v>
      </c>
      <c r="DT43" s="180">
        <f t="shared" si="29"/>
        <v>0</v>
      </c>
      <c r="DU43" s="181">
        <f t="shared" si="30"/>
        <v>0</v>
      </c>
      <c r="DV43" s="182">
        <f t="shared" si="31"/>
        <v>0</v>
      </c>
      <c r="DW43" s="158"/>
      <c r="DX43" s="159"/>
      <c r="DY43" s="159"/>
      <c r="DZ43" s="159"/>
      <c r="EA43" s="159"/>
      <c r="EB43" s="159"/>
      <c r="EC43" s="159"/>
      <c r="ED43" s="160">
        <v>0</v>
      </c>
      <c r="EE43" s="160">
        <v>0</v>
      </c>
      <c r="EF43" s="160">
        <v>0</v>
      </c>
      <c r="EG43" s="160">
        <v>0</v>
      </c>
      <c r="EH43" s="161">
        <v>0</v>
      </c>
      <c r="EI43" s="179">
        <f t="shared" si="32"/>
        <v>0</v>
      </c>
      <c r="EJ43" s="180">
        <f t="shared" si="33"/>
        <v>0</v>
      </c>
      <c r="EK43" s="181">
        <f t="shared" si="34"/>
        <v>0</v>
      </c>
      <c r="EL43" s="182">
        <f t="shared" si="35"/>
        <v>0</v>
      </c>
    </row>
    <row r="44" spans="1:142" ht="12.75" hidden="1" customHeight="1" x14ac:dyDescent="0.2">
      <c r="A44" s="167"/>
      <c r="B44" s="168"/>
      <c r="C44" s="168"/>
      <c r="D44" s="169"/>
      <c r="E44" s="169"/>
      <c r="F44" s="169"/>
      <c r="G44" s="29"/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/>
      <c r="J44" s="31"/>
      <c r="K44" s="177">
        <f t="shared" si="0"/>
        <v>0</v>
      </c>
      <c r="L44" s="178">
        <f t="shared" si="1"/>
        <v>0</v>
      </c>
      <c r="M44" s="178">
        <f t="shared" si="2"/>
        <v>0</v>
      </c>
      <c r="N44" s="178">
        <f t="shared" si="3"/>
        <v>0</v>
      </c>
      <c r="O44" s="158"/>
      <c r="P44" s="159"/>
      <c r="Q44" s="159"/>
      <c r="R44" s="159"/>
      <c r="S44" s="159"/>
      <c r="T44" s="159"/>
      <c r="U44" s="159"/>
      <c r="V44" s="160">
        <v>0</v>
      </c>
      <c r="W44" s="160">
        <v>0</v>
      </c>
      <c r="X44" s="160">
        <v>0</v>
      </c>
      <c r="Y44" s="160">
        <v>0</v>
      </c>
      <c r="Z44" s="161">
        <v>0</v>
      </c>
      <c r="AA44" s="179">
        <f t="shared" si="4"/>
        <v>0</v>
      </c>
      <c r="AB44" s="180">
        <f t="shared" si="5"/>
        <v>0</v>
      </c>
      <c r="AC44" s="181">
        <f t="shared" si="6"/>
        <v>0</v>
      </c>
      <c r="AD44" s="182">
        <f t="shared" si="7"/>
        <v>0</v>
      </c>
      <c r="AE44" s="158"/>
      <c r="AF44" s="159"/>
      <c r="AG44" s="159"/>
      <c r="AH44" s="159"/>
      <c r="AI44" s="159"/>
      <c r="AJ44" s="159"/>
      <c r="AK44" s="159"/>
      <c r="AL44" s="160">
        <v>0</v>
      </c>
      <c r="AM44" s="160">
        <v>0</v>
      </c>
      <c r="AN44" s="160">
        <v>0</v>
      </c>
      <c r="AO44" s="160">
        <v>0</v>
      </c>
      <c r="AP44" s="161">
        <v>0</v>
      </c>
      <c r="AQ44" s="179">
        <f t="shared" si="8"/>
        <v>0</v>
      </c>
      <c r="AR44" s="180">
        <f t="shared" si="9"/>
        <v>0</v>
      </c>
      <c r="AS44" s="181">
        <f t="shared" si="10"/>
        <v>0</v>
      </c>
      <c r="AT44" s="182">
        <f t="shared" si="11"/>
        <v>0</v>
      </c>
      <c r="AU44" s="158"/>
      <c r="AV44" s="159"/>
      <c r="AW44" s="159"/>
      <c r="AX44" s="159"/>
      <c r="AY44" s="159"/>
      <c r="AZ44" s="159"/>
      <c r="BA44" s="159"/>
      <c r="BB44" s="160">
        <v>0</v>
      </c>
      <c r="BC44" s="160">
        <v>0</v>
      </c>
      <c r="BD44" s="160">
        <v>0</v>
      </c>
      <c r="BE44" s="160">
        <v>0</v>
      </c>
      <c r="BF44" s="161">
        <v>0</v>
      </c>
      <c r="BG44" s="179">
        <f t="shared" si="12"/>
        <v>0</v>
      </c>
      <c r="BH44" s="180">
        <f t="shared" si="13"/>
        <v>0</v>
      </c>
      <c r="BI44" s="181">
        <f t="shared" si="14"/>
        <v>0</v>
      </c>
      <c r="BJ44" s="182">
        <f t="shared" si="15"/>
        <v>0</v>
      </c>
      <c r="BK44" s="158"/>
      <c r="BL44" s="159"/>
      <c r="BM44" s="159"/>
      <c r="BN44" s="159"/>
      <c r="BO44" s="159"/>
      <c r="BP44" s="159"/>
      <c r="BQ44" s="159"/>
      <c r="BR44" s="160">
        <v>0</v>
      </c>
      <c r="BS44" s="160">
        <v>0</v>
      </c>
      <c r="BT44" s="160">
        <v>0</v>
      </c>
      <c r="BU44" s="160">
        <v>0</v>
      </c>
      <c r="BV44" s="161">
        <v>0</v>
      </c>
      <c r="BW44" s="179">
        <f t="shared" si="16"/>
        <v>0</v>
      </c>
      <c r="BX44" s="180">
        <f t="shared" si="17"/>
        <v>0</v>
      </c>
      <c r="BY44" s="181">
        <f t="shared" si="18"/>
        <v>0</v>
      </c>
      <c r="BZ44" s="182">
        <f t="shared" si="19"/>
        <v>0</v>
      </c>
      <c r="CA44" s="158"/>
      <c r="CB44" s="159"/>
      <c r="CC44" s="159"/>
      <c r="CD44" s="159"/>
      <c r="CE44" s="159"/>
      <c r="CF44" s="159"/>
      <c r="CG44" s="159"/>
      <c r="CH44" s="160">
        <v>0</v>
      </c>
      <c r="CI44" s="160">
        <v>0</v>
      </c>
      <c r="CJ44" s="160">
        <v>0</v>
      </c>
      <c r="CK44" s="160">
        <v>0</v>
      </c>
      <c r="CL44" s="161">
        <v>0</v>
      </c>
      <c r="CM44" s="179">
        <f t="shared" si="20"/>
        <v>0</v>
      </c>
      <c r="CN44" s="180">
        <f t="shared" si="21"/>
        <v>0</v>
      </c>
      <c r="CO44" s="181">
        <f t="shared" si="22"/>
        <v>0</v>
      </c>
      <c r="CP44" s="182">
        <f t="shared" si="23"/>
        <v>0</v>
      </c>
      <c r="CQ44" s="158"/>
      <c r="CR44" s="159"/>
      <c r="CS44" s="159"/>
      <c r="CT44" s="159"/>
      <c r="CU44" s="159"/>
      <c r="CV44" s="159"/>
      <c r="CW44" s="159"/>
      <c r="CX44" s="160">
        <v>0</v>
      </c>
      <c r="CY44" s="160">
        <v>0</v>
      </c>
      <c r="CZ44" s="160">
        <v>0</v>
      </c>
      <c r="DA44" s="160">
        <v>0</v>
      </c>
      <c r="DB44" s="161">
        <v>0</v>
      </c>
      <c r="DC44" s="179">
        <f t="shared" si="24"/>
        <v>0</v>
      </c>
      <c r="DD44" s="180">
        <f t="shared" si="25"/>
        <v>0</v>
      </c>
      <c r="DE44" s="181">
        <f t="shared" si="26"/>
        <v>0</v>
      </c>
      <c r="DF44" s="182">
        <f t="shared" si="27"/>
        <v>0</v>
      </c>
      <c r="DG44" s="158"/>
      <c r="DH44" s="159"/>
      <c r="DI44" s="159"/>
      <c r="DJ44" s="159"/>
      <c r="DK44" s="159"/>
      <c r="DL44" s="159"/>
      <c r="DM44" s="159"/>
      <c r="DN44" s="160">
        <v>0</v>
      </c>
      <c r="DO44" s="160">
        <v>0</v>
      </c>
      <c r="DP44" s="160">
        <v>0</v>
      </c>
      <c r="DQ44" s="160">
        <v>0</v>
      </c>
      <c r="DR44" s="161">
        <v>0</v>
      </c>
      <c r="DS44" s="179">
        <f t="shared" si="28"/>
        <v>0</v>
      </c>
      <c r="DT44" s="180">
        <f t="shared" si="29"/>
        <v>0</v>
      </c>
      <c r="DU44" s="181">
        <f t="shared" si="30"/>
        <v>0</v>
      </c>
      <c r="DV44" s="182">
        <f t="shared" si="31"/>
        <v>0</v>
      </c>
      <c r="DW44" s="158"/>
      <c r="DX44" s="159"/>
      <c r="DY44" s="159"/>
      <c r="DZ44" s="159"/>
      <c r="EA44" s="159"/>
      <c r="EB44" s="159"/>
      <c r="EC44" s="159"/>
      <c r="ED44" s="160">
        <v>0</v>
      </c>
      <c r="EE44" s="160">
        <v>0</v>
      </c>
      <c r="EF44" s="160">
        <v>0</v>
      </c>
      <c r="EG44" s="160">
        <v>0</v>
      </c>
      <c r="EH44" s="161">
        <v>0</v>
      </c>
      <c r="EI44" s="179">
        <f t="shared" si="32"/>
        <v>0</v>
      </c>
      <c r="EJ44" s="180">
        <f t="shared" si="33"/>
        <v>0</v>
      </c>
      <c r="EK44" s="181">
        <f t="shared" si="34"/>
        <v>0</v>
      </c>
      <c r="EL44" s="182">
        <f t="shared" si="35"/>
        <v>0</v>
      </c>
    </row>
    <row r="45" spans="1:142" ht="12.75" hidden="1" customHeight="1" x14ac:dyDescent="0.2">
      <c r="A45" s="167"/>
      <c r="B45" s="168"/>
      <c r="C45" s="168"/>
      <c r="D45" s="169"/>
      <c r="E45" s="169"/>
      <c r="F45" s="169"/>
      <c r="G45" s="29"/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/>
      <c r="J45" s="31"/>
      <c r="K45" s="177">
        <f t="shared" si="0"/>
        <v>0</v>
      </c>
      <c r="L45" s="178">
        <f t="shared" si="1"/>
        <v>0</v>
      </c>
      <c r="M45" s="178">
        <f t="shared" si="2"/>
        <v>0</v>
      </c>
      <c r="N45" s="178">
        <f t="shared" si="3"/>
        <v>0</v>
      </c>
      <c r="O45" s="158"/>
      <c r="P45" s="159"/>
      <c r="Q45" s="159"/>
      <c r="R45" s="159"/>
      <c r="S45" s="159"/>
      <c r="T45" s="159"/>
      <c r="U45" s="159"/>
      <c r="V45" s="160">
        <v>0</v>
      </c>
      <c r="W45" s="160">
        <v>0</v>
      </c>
      <c r="X45" s="160">
        <v>0</v>
      </c>
      <c r="Y45" s="160">
        <v>0</v>
      </c>
      <c r="Z45" s="161">
        <v>0</v>
      </c>
      <c r="AA45" s="179">
        <f t="shared" si="4"/>
        <v>0</v>
      </c>
      <c r="AB45" s="180">
        <f t="shared" si="5"/>
        <v>0</v>
      </c>
      <c r="AC45" s="181">
        <f t="shared" si="6"/>
        <v>0</v>
      </c>
      <c r="AD45" s="182">
        <f t="shared" si="7"/>
        <v>0</v>
      </c>
      <c r="AE45" s="158"/>
      <c r="AF45" s="159"/>
      <c r="AG45" s="159"/>
      <c r="AH45" s="159"/>
      <c r="AI45" s="159"/>
      <c r="AJ45" s="159"/>
      <c r="AK45" s="159"/>
      <c r="AL45" s="160">
        <v>0</v>
      </c>
      <c r="AM45" s="160">
        <v>0</v>
      </c>
      <c r="AN45" s="160">
        <v>0</v>
      </c>
      <c r="AO45" s="160">
        <v>0</v>
      </c>
      <c r="AP45" s="161">
        <v>0</v>
      </c>
      <c r="AQ45" s="179">
        <f t="shared" si="8"/>
        <v>0</v>
      </c>
      <c r="AR45" s="180">
        <f t="shared" si="9"/>
        <v>0</v>
      </c>
      <c r="AS45" s="181">
        <f t="shared" si="10"/>
        <v>0</v>
      </c>
      <c r="AT45" s="182">
        <f t="shared" si="11"/>
        <v>0</v>
      </c>
      <c r="AU45" s="158"/>
      <c r="AV45" s="159"/>
      <c r="AW45" s="159"/>
      <c r="AX45" s="159"/>
      <c r="AY45" s="159"/>
      <c r="AZ45" s="159"/>
      <c r="BA45" s="159"/>
      <c r="BB45" s="160">
        <v>0</v>
      </c>
      <c r="BC45" s="160">
        <v>0</v>
      </c>
      <c r="BD45" s="160">
        <v>0</v>
      </c>
      <c r="BE45" s="160">
        <v>0</v>
      </c>
      <c r="BF45" s="161">
        <v>0</v>
      </c>
      <c r="BG45" s="179">
        <f t="shared" si="12"/>
        <v>0</v>
      </c>
      <c r="BH45" s="180">
        <f t="shared" si="13"/>
        <v>0</v>
      </c>
      <c r="BI45" s="181">
        <f t="shared" si="14"/>
        <v>0</v>
      </c>
      <c r="BJ45" s="182">
        <f t="shared" si="15"/>
        <v>0</v>
      </c>
      <c r="BK45" s="158"/>
      <c r="BL45" s="159"/>
      <c r="BM45" s="159"/>
      <c r="BN45" s="159"/>
      <c r="BO45" s="159"/>
      <c r="BP45" s="159"/>
      <c r="BQ45" s="159"/>
      <c r="BR45" s="160">
        <v>0</v>
      </c>
      <c r="BS45" s="160">
        <v>0</v>
      </c>
      <c r="BT45" s="160">
        <v>0</v>
      </c>
      <c r="BU45" s="160">
        <v>0</v>
      </c>
      <c r="BV45" s="161">
        <v>0</v>
      </c>
      <c r="BW45" s="179">
        <f t="shared" si="16"/>
        <v>0</v>
      </c>
      <c r="BX45" s="180">
        <f t="shared" si="17"/>
        <v>0</v>
      </c>
      <c r="BY45" s="181">
        <f t="shared" si="18"/>
        <v>0</v>
      </c>
      <c r="BZ45" s="182">
        <f t="shared" si="19"/>
        <v>0</v>
      </c>
      <c r="CA45" s="158"/>
      <c r="CB45" s="159"/>
      <c r="CC45" s="159"/>
      <c r="CD45" s="159"/>
      <c r="CE45" s="159"/>
      <c r="CF45" s="159"/>
      <c r="CG45" s="159"/>
      <c r="CH45" s="160">
        <v>0</v>
      </c>
      <c r="CI45" s="160">
        <v>0</v>
      </c>
      <c r="CJ45" s="160">
        <v>0</v>
      </c>
      <c r="CK45" s="160">
        <v>0</v>
      </c>
      <c r="CL45" s="161">
        <v>0</v>
      </c>
      <c r="CM45" s="179">
        <f t="shared" si="20"/>
        <v>0</v>
      </c>
      <c r="CN45" s="180">
        <f t="shared" si="21"/>
        <v>0</v>
      </c>
      <c r="CO45" s="181">
        <f t="shared" si="22"/>
        <v>0</v>
      </c>
      <c r="CP45" s="182">
        <f t="shared" si="23"/>
        <v>0</v>
      </c>
      <c r="CQ45" s="158"/>
      <c r="CR45" s="159"/>
      <c r="CS45" s="159"/>
      <c r="CT45" s="159"/>
      <c r="CU45" s="159"/>
      <c r="CV45" s="159"/>
      <c r="CW45" s="159"/>
      <c r="CX45" s="160">
        <v>0</v>
      </c>
      <c r="CY45" s="160">
        <v>0</v>
      </c>
      <c r="CZ45" s="160">
        <v>0</v>
      </c>
      <c r="DA45" s="160">
        <v>0</v>
      </c>
      <c r="DB45" s="161">
        <v>0</v>
      </c>
      <c r="DC45" s="179">
        <f t="shared" si="24"/>
        <v>0</v>
      </c>
      <c r="DD45" s="180">
        <f t="shared" si="25"/>
        <v>0</v>
      </c>
      <c r="DE45" s="181">
        <f t="shared" si="26"/>
        <v>0</v>
      </c>
      <c r="DF45" s="182">
        <f t="shared" si="27"/>
        <v>0</v>
      </c>
      <c r="DG45" s="158"/>
      <c r="DH45" s="159"/>
      <c r="DI45" s="159"/>
      <c r="DJ45" s="159"/>
      <c r="DK45" s="159"/>
      <c r="DL45" s="159"/>
      <c r="DM45" s="159"/>
      <c r="DN45" s="160">
        <v>0</v>
      </c>
      <c r="DO45" s="160">
        <v>0</v>
      </c>
      <c r="DP45" s="160">
        <v>0</v>
      </c>
      <c r="DQ45" s="160">
        <v>0</v>
      </c>
      <c r="DR45" s="161">
        <v>0</v>
      </c>
      <c r="DS45" s="179">
        <f t="shared" si="28"/>
        <v>0</v>
      </c>
      <c r="DT45" s="180">
        <f t="shared" si="29"/>
        <v>0</v>
      </c>
      <c r="DU45" s="181">
        <f t="shared" si="30"/>
        <v>0</v>
      </c>
      <c r="DV45" s="182">
        <f t="shared" si="31"/>
        <v>0</v>
      </c>
      <c r="DW45" s="158"/>
      <c r="DX45" s="159"/>
      <c r="DY45" s="159"/>
      <c r="DZ45" s="159"/>
      <c r="EA45" s="159"/>
      <c r="EB45" s="159"/>
      <c r="EC45" s="159"/>
      <c r="ED45" s="160">
        <v>0</v>
      </c>
      <c r="EE45" s="160">
        <v>0</v>
      </c>
      <c r="EF45" s="160">
        <v>0</v>
      </c>
      <c r="EG45" s="160">
        <v>0</v>
      </c>
      <c r="EH45" s="161">
        <v>0</v>
      </c>
      <c r="EI45" s="179">
        <f t="shared" si="32"/>
        <v>0</v>
      </c>
      <c r="EJ45" s="180">
        <f t="shared" si="33"/>
        <v>0</v>
      </c>
      <c r="EK45" s="181">
        <f t="shared" si="34"/>
        <v>0</v>
      </c>
      <c r="EL45" s="182">
        <f t="shared" si="35"/>
        <v>0</v>
      </c>
    </row>
    <row r="46" spans="1:142" ht="12.75" hidden="1" customHeight="1" x14ac:dyDescent="0.2">
      <c r="A46" s="167"/>
      <c r="B46" s="168"/>
      <c r="C46" s="168"/>
      <c r="D46" s="169"/>
      <c r="E46" s="169"/>
      <c r="F46" s="169"/>
      <c r="G46" s="29"/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/>
      <c r="J46" s="31"/>
      <c r="K46" s="177">
        <f t="shared" si="0"/>
        <v>0</v>
      </c>
      <c r="L46" s="178">
        <f t="shared" si="1"/>
        <v>0</v>
      </c>
      <c r="M46" s="178">
        <f t="shared" si="2"/>
        <v>0</v>
      </c>
      <c r="N46" s="178">
        <f t="shared" si="3"/>
        <v>0</v>
      </c>
      <c r="O46" s="158"/>
      <c r="P46" s="159"/>
      <c r="Q46" s="159"/>
      <c r="R46" s="159"/>
      <c r="S46" s="159"/>
      <c r="T46" s="159"/>
      <c r="U46" s="159"/>
      <c r="V46" s="160">
        <v>0</v>
      </c>
      <c r="W46" s="160">
        <v>0</v>
      </c>
      <c r="X46" s="160">
        <v>0</v>
      </c>
      <c r="Y46" s="160">
        <v>0</v>
      </c>
      <c r="Z46" s="161">
        <v>0</v>
      </c>
      <c r="AA46" s="179">
        <f t="shared" si="4"/>
        <v>0</v>
      </c>
      <c r="AB46" s="180">
        <f t="shared" si="5"/>
        <v>0</v>
      </c>
      <c r="AC46" s="181">
        <f t="shared" si="6"/>
        <v>0</v>
      </c>
      <c r="AD46" s="182">
        <f t="shared" si="7"/>
        <v>0</v>
      </c>
      <c r="AE46" s="158"/>
      <c r="AF46" s="159"/>
      <c r="AG46" s="159"/>
      <c r="AH46" s="159"/>
      <c r="AI46" s="159"/>
      <c r="AJ46" s="159"/>
      <c r="AK46" s="159"/>
      <c r="AL46" s="160">
        <v>0</v>
      </c>
      <c r="AM46" s="160">
        <v>0</v>
      </c>
      <c r="AN46" s="160">
        <v>0</v>
      </c>
      <c r="AO46" s="160">
        <v>0</v>
      </c>
      <c r="AP46" s="161">
        <v>0</v>
      </c>
      <c r="AQ46" s="179">
        <f t="shared" si="8"/>
        <v>0</v>
      </c>
      <c r="AR46" s="180">
        <f t="shared" si="9"/>
        <v>0</v>
      </c>
      <c r="AS46" s="181">
        <f t="shared" si="10"/>
        <v>0</v>
      </c>
      <c r="AT46" s="182">
        <f t="shared" si="11"/>
        <v>0</v>
      </c>
      <c r="AU46" s="158"/>
      <c r="AV46" s="159"/>
      <c r="AW46" s="159"/>
      <c r="AX46" s="159"/>
      <c r="AY46" s="159"/>
      <c r="AZ46" s="159"/>
      <c r="BA46" s="159"/>
      <c r="BB46" s="160">
        <v>0</v>
      </c>
      <c r="BC46" s="160">
        <v>0</v>
      </c>
      <c r="BD46" s="160">
        <v>0</v>
      </c>
      <c r="BE46" s="160">
        <v>0</v>
      </c>
      <c r="BF46" s="161">
        <v>0</v>
      </c>
      <c r="BG46" s="179">
        <f t="shared" si="12"/>
        <v>0</v>
      </c>
      <c r="BH46" s="180">
        <f t="shared" si="13"/>
        <v>0</v>
      </c>
      <c r="BI46" s="181">
        <f t="shared" si="14"/>
        <v>0</v>
      </c>
      <c r="BJ46" s="182">
        <f t="shared" si="15"/>
        <v>0</v>
      </c>
      <c r="BK46" s="158"/>
      <c r="BL46" s="159"/>
      <c r="BM46" s="159"/>
      <c r="BN46" s="159"/>
      <c r="BO46" s="159"/>
      <c r="BP46" s="159"/>
      <c r="BQ46" s="159"/>
      <c r="BR46" s="160">
        <v>0</v>
      </c>
      <c r="BS46" s="160">
        <v>0</v>
      </c>
      <c r="BT46" s="160">
        <v>0</v>
      </c>
      <c r="BU46" s="160">
        <v>0</v>
      </c>
      <c r="BV46" s="161">
        <v>0</v>
      </c>
      <c r="BW46" s="179">
        <f t="shared" si="16"/>
        <v>0</v>
      </c>
      <c r="BX46" s="180">
        <f t="shared" si="17"/>
        <v>0</v>
      </c>
      <c r="BY46" s="181">
        <f t="shared" si="18"/>
        <v>0</v>
      </c>
      <c r="BZ46" s="182">
        <f t="shared" si="19"/>
        <v>0</v>
      </c>
      <c r="CA46" s="158"/>
      <c r="CB46" s="159"/>
      <c r="CC46" s="159"/>
      <c r="CD46" s="159"/>
      <c r="CE46" s="159"/>
      <c r="CF46" s="159"/>
      <c r="CG46" s="159"/>
      <c r="CH46" s="160">
        <v>0</v>
      </c>
      <c r="CI46" s="160">
        <v>0</v>
      </c>
      <c r="CJ46" s="160">
        <v>0</v>
      </c>
      <c r="CK46" s="160">
        <v>0</v>
      </c>
      <c r="CL46" s="161">
        <v>0</v>
      </c>
      <c r="CM46" s="179">
        <f t="shared" si="20"/>
        <v>0</v>
      </c>
      <c r="CN46" s="180">
        <f t="shared" si="21"/>
        <v>0</v>
      </c>
      <c r="CO46" s="181">
        <f t="shared" si="22"/>
        <v>0</v>
      </c>
      <c r="CP46" s="182">
        <f t="shared" si="23"/>
        <v>0</v>
      </c>
      <c r="CQ46" s="158"/>
      <c r="CR46" s="159"/>
      <c r="CS46" s="159"/>
      <c r="CT46" s="159"/>
      <c r="CU46" s="159"/>
      <c r="CV46" s="159"/>
      <c r="CW46" s="159"/>
      <c r="CX46" s="160">
        <v>0</v>
      </c>
      <c r="CY46" s="160">
        <v>0</v>
      </c>
      <c r="CZ46" s="160">
        <v>0</v>
      </c>
      <c r="DA46" s="160">
        <v>0</v>
      </c>
      <c r="DB46" s="161">
        <v>0</v>
      </c>
      <c r="DC46" s="179">
        <f t="shared" si="24"/>
        <v>0</v>
      </c>
      <c r="DD46" s="180">
        <f t="shared" si="25"/>
        <v>0</v>
      </c>
      <c r="DE46" s="181">
        <f t="shared" si="26"/>
        <v>0</v>
      </c>
      <c r="DF46" s="182">
        <f t="shared" si="27"/>
        <v>0</v>
      </c>
      <c r="DG46" s="158"/>
      <c r="DH46" s="159"/>
      <c r="DI46" s="159"/>
      <c r="DJ46" s="159"/>
      <c r="DK46" s="159"/>
      <c r="DL46" s="159"/>
      <c r="DM46" s="159"/>
      <c r="DN46" s="160">
        <v>0</v>
      </c>
      <c r="DO46" s="160">
        <v>0</v>
      </c>
      <c r="DP46" s="160">
        <v>0</v>
      </c>
      <c r="DQ46" s="160">
        <v>0</v>
      </c>
      <c r="DR46" s="161">
        <v>0</v>
      </c>
      <c r="DS46" s="179">
        <f t="shared" si="28"/>
        <v>0</v>
      </c>
      <c r="DT46" s="180">
        <f t="shared" si="29"/>
        <v>0</v>
      </c>
      <c r="DU46" s="181">
        <f t="shared" si="30"/>
        <v>0</v>
      </c>
      <c r="DV46" s="182">
        <f t="shared" si="31"/>
        <v>0</v>
      </c>
      <c r="DW46" s="158"/>
      <c r="DX46" s="159"/>
      <c r="DY46" s="159"/>
      <c r="DZ46" s="159"/>
      <c r="EA46" s="159"/>
      <c r="EB46" s="159"/>
      <c r="EC46" s="159"/>
      <c r="ED46" s="160">
        <v>0</v>
      </c>
      <c r="EE46" s="160">
        <v>0</v>
      </c>
      <c r="EF46" s="160">
        <v>0</v>
      </c>
      <c r="EG46" s="160">
        <v>0</v>
      </c>
      <c r="EH46" s="161">
        <v>0</v>
      </c>
      <c r="EI46" s="179">
        <f t="shared" si="32"/>
        <v>0</v>
      </c>
      <c r="EJ46" s="180">
        <f t="shared" si="33"/>
        <v>0</v>
      </c>
      <c r="EK46" s="181">
        <f t="shared" si="34"/>
        <v>0</v>
      </c>
      <c r="EL46" s="182">
        <f t="shared" si="35"/>
        <v>0</v>
      </c>
    </row>
    <row r="47" spans="1:142" ht="12.75" hidden="1" customHeight="1" x14ac:dyDescent="0.2">
      <c r="A47" s="167"/>
      <c r="B47" s="168"/>
      <c r="C47" s="168"/>
      <c r="D47" s="169"/>
      <c r="E47" s="169"/>
      <c r="F47" s="169"/>
      <c r="G47" s="29"/>
      <c r="H47" s="29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0"/>
      <c r="J47" s="31"/>
      <c r="K47" s="177">
        <f t="shared" si="0"/>
        <v>0</v>
      </c>
      <c r="L47" s="178">
        <f t="shared" si="1"/>
        <v>0</v>
      </c>
      <c r="M47" s="178">
        <f t="shared" si="2"/>
        <v>0</v>
      </c>
      <c r="N47" s="178">
        <f t="shared" si="3"/>
        <v>0</v>
      </c>
      <c r="O47" s="158"/>
      <c r="P47" s="159"/>
      <c r="Q47" s="159"/>
      <c r="R47" s="159"/>
      <c r="S47" s="159"/>
      <c r="T47" s="159"/>
      <c r="U47" s="159"/>
      <c r="V47" s="160">
        <v>0</v>
      </c>
      <c r="W47" s="160">
        <v>0</v>
      </c>
      <c r="X47" s="160">
        <v>0</v>
      </c>
      <c r="Y47" s="160">
        <v>0</v>
      </c>
      <c r="Z47" s="161">
        <v>0</v>
      </c>
      <c r="AA47" s="179">
        <f t="shared" si="4"/>
        <v>0</v>
      </c>
      <c r="AB47" s="180">
        <f t="shared" si="5"/>
        <v>0</v>
      </c>
      <c r="AC47" s="181">
        <f t="shared" si="6"/>
        <v>0</v>
      </c>
      <c r="AD47" s="182">
        <f t="shared" si="7"/>
        <v>0</v>
      </c>
      <c r="AE47" s="158"/>
      <c r="AF47" s="159"/>
      <c r="AG47" s="159"/>
      <c r="AH47" s="159"/>
      <c r="AI47" s="159"/>
      <c r="AJ47" s="159"/>
      <c r="AK47" s="159"/>
      <c r="AL47" s="160">
        <v>0</v>
      </c>
      <c r="AM47" s="160">
        <v>0</v>
      </c>
      <c r="AN47" s="160">
        <v>0</v>
      </c>
      <c r="AO47" s="160">
        <v>0</v>
      </c>
      <c r="AP47" s="161">
        <v>0</v>
      </c>
      <c r="AQ47" s="179">
        <f t="shared" si="8"/>
        <v>0</v>
      </c>
      <c r="AR47" s="180">
        <f t="shared" si="9"/>
        <v>0</v>
      </c>
      <c r="AS47" s="181">
        <f t="shared" si="10"/>
        <v>0</v>
      </c>
      <c r="AT47" s="182">
        <f t="shared" si="11"/>
        <v>0</v>
      </c>
      <c r="AU47" s="158"/>
      <c r="AV47" s="159"/>
      <c r="AW47" s="159"/>
      <c r="AX47" s="159"/>
      <c r="AY47" s="159"/>
      <c r="AZ47" s="159"/>
      <c r="BA47" s="159"/>
      <c r="BB47" s="160">
        <v>0</v>
      </c>
      <c r="BC47" s="160">
        <v>0</v>
      </c>
      <c r="BD47" s="160">
        <v>0</v>
      </c>
      <c r="BE47" s="160">
        <v>0</v>
      </c>
      <c r="BF47" s="161">
        <v>0</v>
      </c>
      <c r="BG47" s="179">
        <f t="shared" si="12"/>
        <v>0</v>
      </c>
      <c r="BH47" s="180">
        <f t="shared" si="13"/>
        <v>0</v>
      </c>
      <c r="BI47" s="181">
        <f t="shared" si="14"/>
        <v>0</v>
      </c>
      <c r="BJ47" s="182">
        <f t="shared" si="15"/>
        <v>0</v>
      </c>
      <c r="BK47" s="158"/>
      <c r="BL47" s="159"/>
      <c r="BM47" s="159"/>
      <c r="BN47" s="159"/>
      <c r="BO47" s="159"/>
      <c r="BP47" s="159"/>
      <c r="BQ47" s="159"/>
      <c r="BR47" s="160">
        <v>0</v>
      </c>
      <c r="BS47" s="160">
        <v>0</v>
      </c>
      <c r="BT47" s="160">
        <v>0</v>
      </c>
      <c r="BU47" s="160">
        <v>0</v>
      </c>
      <c r="BV47" s="161">
        <v>0</v>
      </c>
      <c r="BW47" s="179">
        <f t="shared" si="16"/>
        <v>0</v>
      </c>
      <c r="BX47" s="180">
        <f t="shared" si="17"/>
        <v>0</v>
      </c>
      <c r="BY47" s="181">
        <f t="shared" si="18"/>
        <v>0</v>
      </c>
      <c r="BZ47" s="182">
        <f t="shared" si="19"/>
        <v>0</v>
      </c>
      <c r="CA47" s="158"/>
      <c r="CB47" s="159"/>
      <c r="CC47" s="159"/>
      <c r="CD47" s="159"/>
      <c r="CE47" s="159"/>
      <c r="CF47" s="159"/>
      <c r="CG47" s="159"/>
      <c r="CH47" s="160">
        <v>0</v>
      </c>
      <c r="CI47" s="160">
        <v>0</v>
      </c>
      <c r="CJ47" s="160">
        <v>0</v>
      </c>
      <c r="CK47" s="160">
        <v>0</v>
      </c>
      <c r="CL47" s="161">
        <v>0</v>
      </c>
      <c r="CM47" s="179">
        <f t="shared" si="20"/>
        <v>0</v>
      </c>
      <c r="CN47" s="180">
        <f t="shared" si="21"/>
        <v>0</v>
      </c>
      <c r="CO47" s="181">
        <f t="shared" si="22"/>
        <v>0</v>
      </c>
      <c r="CP47" s="182">
        <f t="shared" si="23"/>
        <v>0</v>
      </c>
      <c r="CQ47" s="158"/>
      <c r="CR47" s="159"/>
      <c r="CS47" s="159"/>
      <c r="CT47" s="159"/>
      <c r="CU47" s="159"/>
      <c r="CV47" s="159"/>
      <c r="CW47" s="159"/>
      <c r="CX47" s="160">
        <v>0</v>
      </c>
      <c r="CY47" s="160">
        <v>0</v>
      </c>
      <c r="CZ47" s="160">
        <v>0</v>
      </c>
      <c r="DA47" s="160">
        <v>0</v>
      </c>
      <c r="DB47" s="161">
        <v>0</v>
      </c>
      <c r="DC47" s="179">
        <f t="shared" si="24"/>
        <v>0</v>
      </c>
      <c r="DD47" s="180">
        <f t="shared" si="25"/>
        <v>0</v>
      </c>
      <c r="DE47" s="181">
        <f t="shared" si="26"/>
        <v>0</v>
      </c>
      <c r="DF47" s="182">
        <f t="shared" si="27"/>
        <v>0</v>
      </c>
      <c r="DG47" s="158"/>
      <c r="DH47" s="159"/>
      <c r="DI47" s="159"/>
      <c r="DJ47" s="159"/>
      <c r="DK47" s="159"/>
      <c r="DL47" s="159"/>
      <c r="DM47" s="159"/>
      <c r="DN47" s="160">
        <v>0</v>
      </c>
      <c r="DO47" s="160">
        <v>0</v>
      </c>
      <c r="DP47" s="160">
        <v>0</v>
      </c>
      <c r="DQ47" s="160">
        <v>0</v>
      </c>
      <c r="DR47" s="161">
        <v>0</v>
      </c>
      <c r="DS47" s="179">
        <f t="shared" si="28"/>
        <v>0</v>
      </c>
      <c r="DT47" s="180">
        <f t="shared" si="29"/>
        <v>0</v>
      </c>
      <c r="DU47" s="181">
        <f t="shared" si="30"/>
        <v>0</v>
      </c>
      <c r="DV47" s="182">
        <f t="shared" si="31"/>
        <v>0</v>
      </c>
      <c r="DW47" s="158"/>
      <c r="DX47" s="159"/>
      <c r="DY47" s="159"/>
      <c r="DZ47" s="159"/>
      <c r="EA47" s="159"/>
      <c r="EB47" s="159"/>
      <c r="EC47" s="159"/>
      <c r="ED47" s="160">
        <v>0</v>
      </c>
      <c r="EE47" s="160">
        <v>0</v>
      </c>
      <c r="EF47" s="160">
        <v>0</v>
      </c>
      <c r="EG47" s="160">
        <v>0</v>
      </c>
      <c r="EH47" s="161">
        <v>0</v>
      </c>
      <c r="EI47" s="179">
        <f t="shared" si="32"/>
        <v>0</v>
      </c>
      <c r="EJ47" s="180">
        <f t="shared" si="33"/>
        <v>0</v>
      </c>
      <c r="EK47" s="181">
        <f t="shared" si="34"/>
        <v>0</v>
      </c>
      <c r="EL47" s="182">
        <f t="shared" si="35"/>
        <v>0</v>
      </c>
    </row>
    <row r="48" spans="1:142" ht="12.75" hidden="1" customHeight="1" x14ac:dyDescent="0.2">
      <c r="A48" s="167"/>
      <c r="B48" s="175"/>
      <c r="C48" s="171"/>
      <c r="D48" s="169"/>
      <c r="E48" s="169"/>
      <c r="F48" s="170"/>
      <c r="G48" s="28"/>
      <c r="H48" s="29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0"/>
      <c r="J48" s="31"/>
      <c r="K48" s="177">
        <f t="shared" si="0"/>
        <v>0</v>
      </c>
      <c r="L48" s="178">
        <f t="shared" si="1"/>
        <v>0</v>
      </c>
      <c r="M48" s="178">
        <f t="shared" si="2"/>
        <v>0</v>
      </c>
      <c r="N48" s="178">
        <f t="shared" si="3"/>
        <v>0</v>
      </c>
      <c r="O48" s="158"/>
      <c r="P48" s="159"/>
      <c r="Q48" s="159"/>
      <c r="R48" s="159"/>
      <c r="S48" s="159"/>
      <c r="T48" s="159"/>
      <c r="U48" s="159"/>
      <c r="V48" s="160">
        <v>0</v>
      </c>
      <c r="W48" s="160">
        <v>0</v>
      </c>
      <c r="X48" s="160">
        <v>0</v>
      </c>
      <c r="Y48" s="160">
        <v>0</v>
      </c>
      <c r="Z48" s="161">
        <v>0</v>
      </c>
      <c r="AA48" s="179">
        <f t="shared" si="4"/>
        <v>0</v>
      </c>
      <c r="AB48" s="180">
        <f t="shared" si="5"/>
        <v>0</v>
      </c>
      <c r="AC48" s="181">
        <f t="shared" si="6"/>
        <v>0</v>
      </c>
      <c r="AD48" s="182">
        <f t="shared" si="7"/>
        <v>0</v>
      </c>
      <c r="AE48" s="158"/>
      <c r="AF48" s="159"/>
      <c r="AG48" s="159"/>
      <c r="AH48" s="159"/>
      <c r="AI48" s="159"/>
      <c r="AJ48" s="159"/>
      <c r="AK48" s="159"/>
      <c r="AL48" s="160">
        <v>0</v>
      </c>
      <c r="AM48" s="160">
        <v>0</v>
      </c>
      <c r="AN48" s="160">
        <v>0</v>
      </c>
      <c r="AO48" s="160">
        <v>0</v>
      </c>
      <c r="AP48" s="161">
        <v>0</v>
      </c>
      <c r="AQ48" s="179">
        <f t="shared" si="8"/>
        <v>0</v>
      </c>
      <c r="AR48" s="180">
        <f t="shared" si="9"/>
        <v>0</v>
      </c>
      <c r="AS48" s="181">
        <f t="shared" si="10"/>
        <v>0</v>
      </c>
      <c r="AT48" s="182">
        <f t="shared" si="11"/>
        <v>0</v>
      </c>
      <c r="AU48" s="158"/>
      <c r="AV48" s="159"/>
      <c r="AW48" s="159"/>
      <c r="AX48" s="159"/>
      <c r="AY48" s="159"/>
      <c r="AZ48" s="159"/>
      <c r="BA48" s="159"/>
      <c r="BB48" s="160">
        <v>0</v>
      </c>
      <c r="BC48" s="160">
        <v>0</v>
      </c>
      <c r="BD48" s="160">
        <v>0</v>
      </c>
      <c r="BE48" s="160">
        <v>0</v>
      </c>
      <c r="BF48" s="161">
        <v>0</v>
      </c>
      <c r="BG48" s="179">
        <f t="shared" si="12"/>
        <v>0</v>
      </c>
      <c r="BH48" s="180">
        <f t="shared" si="13"/>
        <v>0</v>
      </c>
      <c r="BI48" s="181">
        <f t="shared" si="14"/>
        <v>0</v>
      </c>
      <c r="BJ48" s="182">
        <f t="shared" si="15"/>
        <v>0</v>
      </c>
      <c r="BK48" s="158"/>
      <c r="BL48" s="159"/>
      <c r="BM48" s="159"/>
      <c r="BN48" s="159"/>
      <c r="BO48" s="159"/>
      <c r="BP48" s="159"/>
      <c r="BQ48" s="159"/>
      <c r="BR48" s="160">
        <v>0</v>
      </c>
      <c r="BS48" s="160">
        <v>0</v>
      </c>
      <c r="BT48" s="160">
        <v>0</v>
      </c>
      <c r="BU48" s="160">
        <v>0</v>
      </c>
      <c r="BV48" s="161">
        <v>0</v>
      </c>
      <c r="BW48" s="179">
        <f t="shared" si="16"/>
        <v>0</v>
      </c>
      <c r="BX48" s="180">
        <f t="shared" si="17"/>
        <v>0</v>
      </c>
      <c r="BY48" s="181">
        <f t="shared" si="18"/>
        <v>0</v>
      </c>
      <c r="BZ48" s="182">
        <f t="shared" si="19"/>
        <v>0</v>
      </c>
      <c r="CA48" s="158"/>
      <c r="CB48" s="159"/>
      <c r="CC48" s="159"/>
      <c r="CD48" s="159"/>
      <c r="CE48" s="159"/>
      <c r="CF48" s="159"/>
      <c r="CG48" s="159"/>
      <c r="CH48" s="160">
        <v>0</v>
      </c>
      <c r="CI48" s="160">
        <v>0</v>
      </c>
      <c r="CJ48" s="160">
        <v>0</v>
      </c>
      <c r="CK48" s="160">
        <v>0</v>
      </c>
      <c r="CL48" s="161">
        <v>0</v>
      </c>
      <c r="CM48" s="179">
        <f t="shared" si="20"/>
        <v>0</v>
      </c>
      <c r="CN48" s="180">
        <f t="shared" si="21"/>
        <v>0</v>
      </c>
      <c r="CO48" s="181">
        <f t="shared" si="22"/>
        <v>0</v>
      </c>
      <c r="CP48" s="182">
        <f t="shared" si="23"/>
        <v>0</v>
      </c>
      <c r="CQ48" s="158"/>
      <c r="CR48" s="159"/>
      <c r="CS48" s="159"/>
      <c r="CT48" s="159"/>
      <c r="CU48" s="159"/>
      <c r="CV48" s="159"/>
      <c r="CW48" s="159"/>
      <c r="CX48" s="160">
        <v>0</v>
      </c>
      <c r="CY48" s="160">
        <v>0</v>
      </c>
      <c r="CZ48" s="160">
        <v>0</v>
      </c>
      <c r="DA48" s="160">
        <v>0</v>
      </c>
      <c r="DB48" s="161">
        <v>0</v>
      </c>
      <c r="DC48" s="179">
        <f t="shared" si="24"/>
        <v>0</v>
      </c>
      <c r="DD48" s="180">
        <f t="shared" si="25"/>
        <v>0</v>
      </c>
      <c r="DE48" s="181">
        <f t="shared" si="26"/>
        <v>0</v>
      </c>
      <c r="DF48" s="182">
        <f t="shared" si="27"/>
        <v>0</v>
      </c>
      <c r="DG48" s="158"/>
      <c r="DH48" s="159"/>
      <c r="DI48" s="159"/>
      <c r="DJ48" s="159"/>
      <c r="DK48" s="159"/>
      <c r="DL48" s="159"/>
      <c r="DM48" s="159"/>
      <c r="DN48" s="160">
        <v>0</v>
      </c>
      <c r="DO48" s="160">
        <v>0</v>
      </c>
      <c r="DP48" s="160">
        <v>0</v>
      </c>
      <c r="DQ48" s="160">
        <v>0</v>
      </c>
      <c r="DR48" s="161">
        <v>0</v>
      </c>
      <c r="DS48" s="179">
        <f t="shared" si="28"/>
        <v>0</v>
      </c>
      <c r="DT48" s="180">
        <f t="shared" si="29"/>
        <v>0</v>
      </c>
      <c r="DU48" s="181">
        <f t="shared" si="30"/>
        <v>0</v>
      </c>
      <c r="DV48" s="182">
        <f t="shared" si="31"/>
        <v>0</v>
      </c>
      <c r="DW48" s="158"/>
      <c r="DX48" s="159"/>
      <c r="DY48" s="159"/>
      <c r="DZ48" s="159"/>
      <c r="EA48" s="159"/>
      <c r="EB48" s="159"/>
      <c r="EC48" s="159"/>
      <c r="ED48" s="160">
        <v>0</v>
      </c>
      <c r="EE48" s="160">
        <v>0</v>
      </c>
      <c r="EF48" s="160">
        <v>0</v>
      </c>
      <c r="EG48" s="160">
        <v>0</v>
      </c>
      <c r="EH48" s="161">
        <v>0</v>
      </c>
      <c r="EI48" s="179">
        <f t="shared" si="32"/>
        <v>0</v>
      </c>
      <c r="EJ48" s="180">
        <f t="shared" si="33"/>
        <v>0</v>
      </c>
      <c r="EK48" s="181">
        <f t="shared" si="34"/>
        <v>0</v>
      </c>
      <c r="EL48" s="182">
        <f t="shared" si="35"/>
        <v>0</v>
      </c>
    </row>
    <row r="49" spans="1:142" ht="12.75" hidden="1" customHeight="1" thickBot="1" x14ac:dyDescent="0.25">
      <c r="A49" s="183"/>
      <c r="B49" s="184"/>
      <c r="C49" s="184"/>
      <c r="D49" s="185"/>
      <c r="E49" s="185"/>
      <c r="F49" s="186"/>
      <c r="G49" s="187"/>
      <c r="H49" s="188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189"/>
      <c r="J49" s="190"/>
      <c r="K49" s="191">
        <f t="shared" si="0"/>
        <v>0</v>
      </c>
      <c r="L49" s="178">
        <f t="shared" si="1"/>
        <v>0</v>
      </c>
      <c r="M49" s="178">
        <f t="shared" si="2"/>
        <v>0</v>
      </c>
      <c r="N49" s="178">
        <f t="shared" si="3"/>
        <v>0</v>
      </c>
      <c r="O49" s="192"/>
      <c r="P49" s="193"/>
      <c r="Q49" s="193"/>
      <c r="R49" s="193"/>
      <c r="S49" s="193"/>
      <c r="T49" s="193"/>
      <c r="U49" s="193"/>
      <c r="V49" s="194">
        <v>0</v>
      </c>
      <c r="W49" s="194">
        <v>0</v>
      </c>
      <c r="X49" s="194">
        <v>0</v>
      </c>
      <c r="Y49" s="194">
        <v>0</v>
      </c>
      <c r="Z49" s="195">
        <v>0</v>
      </c>
      <c r="AA49" s="196">
        <f t="shared" si="4"/>
        <v>0</v>
      </c>
      <c r="AB49" s="197">
        <f t="shared" si="5"/>
        <v>0</v>
      </c>
      <c r="AC49" s="198">
        <f t="shared" si="6"/>
        <v>0</v>
      </c>
      <c r="AD49" s="199">
        <f t="shared" si="7"/>
        <v>0</v>
      </c>
      <c r="AE49" s="192"/>
      <c r="AF49" s="193"/>
      <c r="AG49" s="193"/>
      <c r="AH49" s="193"/>
      <c r="AI49" s="193"/>
      <c r="AJ49" s="193"/>
      <c r="AK49" s="193"/>
      <c r="AL49" s="194">
        <v>0</v>
      </c>
      <c r="AM49" s="194">
        <v>0</v>
      </c>
      <c r="AN49" s="194">
        <v>0</v>
      </c>
      <c r="AO49" s="194">
        <v>0</v>
      </c>
      <c r="AP49" s="195">
        <v>0</v>
      </c>
      <c r="AQ49" s="196">
        <f t="shared" si="8"/>
        <v>0</v>
      </c>
      <c r="AR49" s="197">
        <f t="shared" si="9"/>
        <v>0</v>
      </c>
      <c r="AS49" s="198">
        <f t="shared" si="10"/>
        <v>0</v>
      </c>
      <c r="AT49" s="199">
        <f t="shared" si="11"/>
        <v>0</v>
      </c>
      <c r="AU49" s="192"/>
      <c r="AV49" s="193"/>
      <c r="AW49" s="193"/>
      <c r="AX49" s="193"/>
      <c r="AY49" s="193"/>
      <c r="AZ49" s="193"/>
      <c r="BA49" s="193"/>
      <c r="BB49" s="194">
        <v>0</v>
      </c>
      <c r="BC49" s="194">
        <v>0</v>
      </c>
      <c r="BD49" s="194">
        <v>0</v>
      </c>
      <c r="BE49" s="194">
        <v>0</v>
      </c>
      <c r="BF49" s="195">
        <v>0</v>
      </c>
      <c r="BG49" s="196">
        <f t="shared" si="12"/>
        <v>0</v>
      </c>
      <c r="BH49" s="197">
        <f t="shared" si="13"/>
        <v>0</v>
      </c>
      <c r="BI49" s="198">
        <f t="shared" si="14"/>
        <v>0</v>
      </c>
      <c r="BJ49" s="199">
        <f t="shared" si="15"/>
        <v>0</v>
      </c>
      <c r="BK49" s="192"/>
      <c r="BL49" s="193"/>
      <c r="BM49" s="193"/>
      <c r="BN49" s="193"/>
      <c r="BO49" s="193"/>
      <c r="BP49" s="193"/>
      <c r="BQ49" s="193"/>
      <c r="BR49" s="194">
        <v>0</v>
      </c>
      <c r="BS49" s="194">
        <v>0</v>
      </c>
      <c r="BT49" s="194">
        <v>0</v>
      </c>
      <c r="BU49" s="194">
        <v>0</v>
      </c>
      <c r="BV49" s="195">
        <v>0</v>
      </c>
      <c r="BW49" s="196">
        <f t="shared" si="16"/>
        <v>0</v>
      </c>
      <c r="BX49" s="197">
        <f t="shared" si="17"/>
        <v>0</v>
      </c>
      <c r="BY49" s="198">
        <f t="shared" si="18"/>
        <v>0</v>
      </c>
      <c r="BZ49" s="199">
        <f t="shared" si="19"/>
        <v>0</v>
      </c>
      <c r="CA49" s="192"/>
      <c r="CB49" s="193"/>
      <c r="CC49" s="193"/>
      <c r="CD49" s="193"/>
      <c r="CE49" s="193"/>
      <c r="CF49" s="193"/>
      <c r="CG49" s="193"/>
      <c r="CH49" s="194">
        <v>0</v>
      </c>
      <c r="CI49" s="194">
        <v>0</v>
      </c>
      <c r="CJ49" s="194">
        <v>0</v>
      </c>
      <c r="CK49" s="194">
        <v>0</v>
      </c>
      <c r="CL49" s="195">
        <v>0</v>
      </c>
      <c r="CM49" s="196">
        <f t="shared" si="20"/>
        <v>0</v>
      </c>
      <c r="CN49" s="197">
        <f t="shared" si="21"/>
        <v>0</v>
      </c>
      <c r="CO49" s="198">
        <f t="shared" si="22"/>
        <v>0</v>
      </c>
      <c r="CP49" s="199">
        <f t="shared" si="23"/>
        <v>0</v>
      </c>
      <c r="CQ49" s="192"/>
      <c r="CR49" s="193"/>
      <c r="CS49" s="193"/>
      <c r="CT49" s="193"/>
      <c r="CU49" s="193"/>
      <c r="CV49" s="193"/>
      <c r="CW49" s="193"/>
      <c r="CX49" s="194">
        <v>0</v>
      </c>
      <c r="CY49" s="194">
        <v>0</v>
      </c>
      <c r="CZ49" s="194">
        <v>0</v>
      </c>
      <c r="DA49" s="194">
        <v>0</v>
      </c>
      <c r="DB49" s="195">
        <v>0</v>
      </c>
      <c r="DC49" s="196">
        <f t="shared" si="24"/>
        <v>0</v>
      </c>
      <c r="DD49" s="197">
        <f t="shared" si="25"/>
        <v>0</v>
      </c>
      <c r="DE49" s="198">
        <f t="shared" si="26"/>
        <v>0</v>
      </c>
      <c r="DF49" s="199">
        <f t="shared" si="27"/>
        <v>0</v>
      </c>
      <c r="DG49" s="192"/>
      <c r="DH49" s="193"/>
      <c r="DI49" s="193"/>
      <c r="DJ49" s="193"/>
      <c r="DK49" s="193"/>
      <c r="DL49" s="193"/>
      <c r="DM49" s="193"/>
      <c r="DN49" s="194">
        <v>0</v>
      </c>
      <c r="DO49" s="194">
        <v>0</v>
      </c>
      <c r="DP49" s="194">
        <v>0</v>
      </c>
      <c r="DQ49" s="194">
        <v>0</v>
      </c>
      <c r="DR49" s="195">
        <v>0</v>
      </c>
      <c r="DS49" s="196">
        <f t="shared" si="28"/>
        <v>0</v>
      </c>
      <c r="DT49" s="197">
        <f t="shared" si="29"/>
        <v>0</v>
      </c>
      <c r="DU49" s="198">
        <f t="shared" si="30"/>
        <v>0</v>
      </c>
      <c r="DV49" s="199">
        <f t="shared" si="31"/>
        <v>0</v>
      </c>
      <c r="DW49" s="192"/>
      <c r="DX49" s="193"/>
      <c r="DY49" s="193"/>
      <c r="DZ49" s="193"/>
      <c r="EA49" s="193"/>
      <c r="EB49" s="193"/>
      <c r="EC49" s="193"/>
      <c r="ED49" s="194">
        <v>0</v>
      </c>
      <c r="EE49" s="194">
        <v>0</v>
      </c>
      <c r="EF49" s="194">
        <v>0</v>
      </c>
      <c r="EG49" s="194">
        <v>0</v>
      </c>
      <c r="EH49" s="195">
        <v>0</v>
      </c>
      <c r="EI49" s="196">
        <f t="shared" si="32"/>
        <v>0</v>
      </c>
      <c r="EJ49" s="197">
        <f t="shared" si="33"/>
        <v>0</v>
      </c>
      <c r="EK49" s="198">
        <f t="shared" si="34"/>
        <v>0</v>
      </c>
      <c r="EL49" s="199">
        <f t="shared" si="35"/>
        <v>0</v>
      </c>
    </row>
    <row r="50" spans="1:142" ht="12.75" hidden="1" customHeight="1" x14ac:dyDescent="0.2">
      <c r="A50" s="24"/>
      <c r="B50" s="105"/>
      <c r="C50" s="80"/>
      <c r="D50" s="82"/>
      <c r="E50" s="82"/>
      <c r="F50" s="83"/>
      <c r="G50" s="84" t="str">
        <f t="shared" ref="G50:G53" si="36">IF(AND(OR($G$2="Y",$H$2="Y"),I50&lt;5,J50&lt;5),IF(AND(I50=#REF!,J50=#REF!),#REF!+1,1),"")</f>
        <v/>
      </c>
      <c r="H50" s="85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86" t="str">
        <f>IF(ISNA(VLOOKUP(E50,SortLookup!$A$1:$B$5,2,FALSE))," ",VLOOKUP(E50,SortLookup!$A$1:$B$5,2,FALSE))</f>
        <v xml:space="preserve"> </v>
      </c>
      <c r="J50" s="87" t="str">
        <f>IF(ISNA(VLOOKUP(F50,SortLookup!$A$7:$B$11,2,FALSE))," ",VLOOKUP(F50,SortLookup!$A$7:$B$11,2,FALSE))</f>
        <v xml:space="preserve"> </v>
      </c>
      <c r="K50" s="32" t="e">
        <f>L50+M50+#REF!</f>
        <v>#REF!</v>
      </c>
      <c r="L50" s="33" t="e">
        <f>AA50+#REF!+#REF!+#REF!+#REF!+#REF!+#REF!+#REF!+#REF!+#REF!+#REF!+#REF!+#REF!+#REF!+#REF!+#REF!+#REF!+#REF!+#REF!+#REF!</f>
        <v>#REF!</v>
      </c>
      <c r="M50" s="34" t="e">
        <f>AC50+#REF!+#REF!+#REF!+#REF!+#REF!+#REF!+#REF!+#REF!+#REF!+#REF!+#REF!+#REF!+#REF!+#REF!+#REF!+#REF!+#REF!+#REF!+#REF!</f>
        <v>#REF!</v>
      </c>
      <c r="N50" s="36" t="e">
        <f>V50+#REF!+#REF!+#REF!+#REF!+#REF!+#REF!+#REF!+#REF!+#REF!+#REF!+#REF!+#REF!+#REF!+#REF!+#REF!+#REF!+#REF!+#REF!+#REF!</f>
        <v>#REF!</v>
      </c>
      <c r="O50" s="44"/>
      <c r="P50" s="33"/>
      <c r="Q50" s="33"/>
      <c r="R50" s="33"/>
      <c r="S50" s="33"/>
      <c r="T50" s="33"/>
      <c r="U50" s="33"/>
      <c r="V50" s="34"/>
      <c r="W50" s="34"/>
      <c r="X50" s="34"/>
      <c r="Y50" s="34"/>
      <c r="Z50" s="88"/>
      <c r="AA50" s="44">
        <f t="shared" ref="AA50:AA79" si="37">O50+P50+Q50+R50+S50+T50+U50</f>
        <v>0</v>
      </c>
      <c r="AB50" s="35">
        <f t="shared" ref="AB50:AB79" si="38">V50/2</f>
        <v>0</v>
      </c>
      <c r="AC50" s="34">
        <f t="shared" ref="AC50:AC79" si="39">(W50*3)+(X50*5)+(Y50*5)+(Z50*20)</f>
        <v>0</v>
      </c>
      <c r="AD50" s="89">
        <f t="shared" ref="AD50:AD79" si="40">AA50+AB50+AC50</f>
        <v>0</v>
      </c>
      <c r="AE50" s="44"/>
      <c r="AF50" s="33"/>
      <c r="AG50" s="33"/>
      <c r="AH50" s="33"/>
      <c r="AI50" s="33"/>
      <c r="AJ50" s="33"/>
      <c r="AK50" s="33"/>
      <c r="AL50" s="34"/>
      <c r="AM50" s="34"/>
      <c r="AN50" s="34"/>
      <c r="AO50" s="34"/>
      <c r="AP50" s="88"/>
      <c r="AQ50" s="44">
        <f t="shared" ref="AQ50:AQ79" si="41">AE50+AF50+AG50+AH50+AI50+AJ50+AK50</f>
        <v>0</v>
      </c>
      <c r="AR50" s="35">
        <f t="shared" ref="AR50:AR79" si="42">AL50/2</f>
        <v>0</v>
      </c>
      <c r="AS50" s="34">
        <f t="shared" ref="AS50:AS79" si="43">(AM50*3)+(AN50*5)+(AO50*5)+(AP50*20)</f>
        <v>0</v>
      </c>
      <c r="AT50" s="89">
        <f t="shared" ref="AT50:AT79" si="44">AQ50+AR50+AS50</f>
        <v>0</v>
      </c>
      <c r="AU50" s="44"/>
      <c r="AV50" s="33"/>
      <c r="AW50" s="33"/>
      <c r="AX50" s="33"/>
      <c r="AY50" s="33"/>
      <c r="AZ50" s="33"/>
      <c r="BA50" s="33"/>
      <c r="BB50" s="34"/>
      <c r="BC50" s="34"/>
      <c r="BD50" s="34"/>
      <c r="BE50" s="34"/>
      <c r="BF50" s="88"/>
      <c r="BG50" s="44">
        <f t="shared" ref="BG50:BG79" si="45">AU50+AV50+AW50+AX50+AY50+AZ50+BA50</f>
        <v>0</v>
      </c>
      <c r="BH50" s="35">
        <f t="shared" ref="BH50:BH79" si="46">BB50/2</f>
        <v>0</v>
      </c>
      <c r="BI50" s="34">
        <f t="shared" ref="BI50:BI79" si="47">(BC50*3)+(BD50*5)+(BE50*5)+(BF50*20)</f>
        <v>0</v>
      </c>
      <c r="BJ50" s="89">
        <f t="shared" ref="BJ50:BJ79" si="48">BG50+BH50+BI50</f>
        <v>0</v>
      </c>
      <c r="BK50" s="44"/>
      <c r="BL50" s="33"/>
      <c r="BM50" s="33"/>
      <c r="BN50" s="33"/>
      <c r="BO50" s="33"/>
      <c r="BP50" s="33"/>
      <c r="BQ50" s="33"/>
      <c r="BR50" s="34"/>
      <c r="BS50" s="34"/>
      <c r="BT50" s="34"/>
      <c r="BU50" s="34"/>
      <c r="BV50" s="88"/>
      <c r="BW50" s="44">
        <f t="shared" ref="BW50:BW79" si="49">BK50+BL50+BM50+BN50+BO50+BP50+BQ50</f>
        <v>0</v>
      </c>
      <c r="BX50" s="35">
        <f t="shared" ref="BX50:BX79" si="50">BR50/2</f>
        <v>0</v>
      </c>
      <c r="BY50" s="34">
        <f t="shared" ref="BY50:BY79" si="51">(BS50*3)+(BT50*5)+(BU50*5)+(BV50*20)</f>
        <v>0</v>
      </c>
      <c r="BZ50" s="89">
        <f t="shared" ref="BZ50:BZ79" si="52">BW50+BX50+BY50</f>
        <v>0</v>
      </c>
      <c r="CA50" s="44"/>
      <c r="CB50" s="33"/>
      <c r="CC50" s="33"/>
      <c r="CD50" s="33"/>
      <c r="CE50" s="33"/>
      <c r="CF50" s="33"/>
      <c r="CG50" s="33"/>
      <c r="CH50" s="34"/>
      <c r="CI50" s="34"/>
      <c r="CJ50" s="34"/>
      <c r="CK50" s="34"/>
      <c r="CL50" s="88"/>
      <c r="CM50" s="44">
        <f t="shared" ref="CM50:CM79" si="53">CA50+CB50+CC50+CD50+CE50+CF50+CG50</f>
        <v>0</v>
      </c>
      <c r="CN50" s="35">
        <f t="shared" ref="CN50:CN79" si="54">CH50/2</f>
        <v>0</v>
      </c>
      <c r="CO50" s="34">
        <f t="shared" ref="CO50:CO79" si="55">(CI50*3)+(CJ50*5)+(CK50*5)+(CL50*20)</f>
        <v>0</v>
      </c>
      <c r="CP50" s="89">
        <f t="shared" ref="CP50:CP79" si="56">CM50+CN50+CO50</f>
        <v>0</v>
      </c>
      <c r="CQ50" s="44"/>
      <c r="CR50" s="33"/>
      <c r="CS50" s="33"/>
      <c r="CT50" s="33"/>
      <c r="CU50" s="33"/>
      <c r="CV50" s="33"/>
      <c r="CW50" s="33"/>
      <c r="CX50" s="34"/>
      <c r="CY50" s="34"/>
      <c r="CZ50" s="34"/>
      <c r="DA50" s="34"/>
      <c r="DB50" s="88"/>
      <c r="DC50" s="44">
        <f t="shared" ref="DC50:DC79" si="57">CQ50+CR50+CS50+CT50+CU50+CV50+CW50</f>
        <v>0</v>
      </c>
      <c r="DD50" s="35">
        <f t="shared" ref="DD50:DD79" si="58">CX50/2</f>
        <v>0</v>
      </c>
      <c r="DE50" s="34">
        <f t="shared" ref="DE50:DE79" si="59">(CY50*3)+(CZ50*5)+(DA50*5)+(DB50*20)</f>
        <v>0</v>
      </c>
      <c r="DF50" s="89">
        <f t="shared" ref="DF50:DF79" si="60">DC50+DD50+DE50</f>
        <v>0</v>
      </c>
      <c r="DG50" s="44"/>
      <c r="DH50" s="33"/>
      <c r="DI50" s="33"/>
      <c r="DJ50" s="33"/>
      <c r="DK50" s="33"/>
      <c r="DL50" s="33"/>
      <c r="DM50" s="33"/>
      <c r="DN50" s="34"/>
      <c r="DO50" s="34"/>
      <c r="DP50" s="34"/>
      <c r="DQ50" s="34"/>
      <c r="DR50" s="88"/>
      <c r="DS50" s="44">
        <f t="shared" ref="DS50:DS79" si="61">DG50+DH50+DI50+DJ50+DK50+DL50+DM50</f>
        <v>0</v>
      </c>
      <c r="DT50" s="35">
        <f t="shared" ref="DT50:DT79" si="62">DN50/2</f>
        <v>0</v>
      </c>
      <c r="DU50" s="34">
        <f t="shared" ref="DU50:DU79" si="63">(DO50*3)+(DP50*5)+(DQ50*5)+(DR50*20)</f>
        <v>0</v>
      </c>
      <c r="DV50" s="89">
        <f t="shared" ref="DV50:DV79" si="64">DS50+DT50+DU50</f>
        <v>0</v>
      </c>
      <c r="DW50" s="44"/>
      <c r="DX50" s="33"/>
      <c r="DY50" s="33"/>
      <c r="DZ50" s="33"/>
      <c r="EA50" s="33"/>
      <c r="EB50" s="33"/>
      <c r="EC50" s="33"/>
      <c r="ED50" s="34"/>
      <c r="EE50" s="34"/>
      <c r="EF50" s="34"/>
      <c r="EG50" s="34"/>
      <c r="EH50" s="88"/>
      <c r="EI50" s="44">
        <f t="shared" ref="EI50:EI79" si="65">DW50+DX50+DY50+DZ50+EA50+EB50+EC50</f>
        <v>0</v>
      </c>
      <c r="EJ50" s="35">
        <f t="shared" ref="EJ50:EJ79" si="66">ED50/2</f>
        <v>0</v>
      </c>
      <c r="EK50" s="34">
        <f t="shared" ref="EK50:EK79" si="67">(EE50*3)+(EF50*5)+(EG50*5)+(EH50*20)</f>
        <v>0</v>
      </c>
      <c r="EL50" s="89">
        <f t="shared" ref="EL50:EL79" si="68">EI50+EJ50+EK50</f>
        <v>0</v>
      </c>
    </row>
    <row r="51" spans="1:142" ht="12.75" hidden="1" customHeight="1" x14ac:dyDescent="0.2">
      <c r="A51" s="24"/>
      <c r="B51" s="113"/>
      <c r="C51" s="25"/>
      <c r="D51" s="26"/>
      <c r="E51" s="26"/>
      <c r="F51" s="27"/>
      <c r="G51" s="28" t="str">
        <f t="shared" si="36"/>
        <v/>
      </c>
      <c r="H51" s="29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0" t="str">
        <f>IF(ISNA(VLOOKUP(E51,SortLookup!$A$1:$B$5,2,FALSE))," ",VLOOKUP(E51,SortLookup!$A$1:$B$5,2,FALSE))</f>
        <v xml:space="preserve"> </v>
      </c>
      <c r="J51" s="31" t="str">
        <f>IF(ISNA(VLOOKUP(F51,SortLookup!$A$7:$B$11,2,FALSE))," ",VLOOKUP(F51,SortLookup!$A$7:$B$11,2,FALSE))</f>
        <v xml:space="preserve"> </v>
      </c>
      <c r="K51" s="93" t="e">
        <f>L51+M51+#REF!</f>
        <v>#REF!</v>
      </c>
      <c r="L51" s="38" t="e">
        <f>AA51+#REF!+#REF!+#REF!+#REF!+#REF!+#REF!+#REF!+#REF!+#REF!+#REF!+#REF!+#REF!+#REF!+#REF!+#REF!+#REF!+#REF!+#REF!+#REF!</f>
        <v>#REF!</v>
      </c>
      <c r="M51" s="39" t="e">
        <f>AC51+#REF!+#REF!+#REF!+#REF!+#REF!+#REF!+#REF!+#REF!+#REF!+#REF!+#REF!+#REF!+#REF!+#REF!+#REF!+#REF!+#REF!+#REF!+#REF!</f>
        <v>#REF!</v>
      </c>
      <c r="N51" s="94" t="e">
        <f>V51+#REF!+#REF!+#REF!+#REF!+#REF!+#REF!+#REF!+#REF!+#REF!+#REF!+#REF!+#REF!+#REF!+#REF!+#REF!+#REF!+#REF!+#REF!+#REF!</f>
        <v>#REF!</v>
      </c>
      <c r="O51" s="37"/>
      <c r="P51" s="38"/>
      <c r="Q51" s="38"/>
      <c r="R51" s="38"/>
      <c r="S51" s="38"/>
      <c r="T51" s="38"/>
      <c r="U51" s="38"/>
      <c r="V51" s="39"/>
      <c r="W51" s="39"/>
      <c r="X51" s="39"/>
      <c r="Y51" s="39"/>
      <c r="Z51" s="40"/>
      <c r="AA51" s="37">
        <f t="shared" si="37"/>
        <v>0</v>
      </c>
      <c r="AB51" s="41">
        <f t="shared" si="38"/>
        <v>0</v>
      </c>
      <c r="AC51" s="39">
        <f t="shared" si="39"/>
        <v>0</v>
      </c>
      <c r="AD51" s="42">
        <f t="shared" si="40"/>
        <v>0</v>
      </c>
      <c r="AE51" s="37"/>
      <c r="AF51" s="38"/>
      <c r="AG51" s="38"/>
      <c r="AH51" s="38"/>
      <c r="AI51" s="38"/>
      <c r="AJ51" s="38"/>
      <c r="AK51" s="38"/>
      <c r="AL51" s="39"/>
      <c r="AM51" s="39"/>
      <c r="AN51" s="39"/>
      <c r="AO51" s="39"/>
      <c r="AP51" s="40"/>
      <c r="AQ51" s="37">
        <f t="shared" si="41"/>
        <v>0</v>
      </c>
      <c r="AR51" s="41">
        <f t="shared" si="42"/>
        <v>0</v>
      </c>
      <c r="AS51" s="39">
        <f t="shared" si="43"/>
        <v>0</v>
      </c>
      <c r="AT51" s="42">
        <f t="shared" si="44"/>
        <v>0</v>
      </c>
      <c r="AU51" s="37"/>
      <c r="AV51" s="38"/>
      <c r="AW51" s="38"/>
      <c r="AX51" s="38"/>
      <c r="AY51" s="38"/>
      <c r="AZ51" s="38"/>
      <c r="BA51" s="38"/>
      <c r="BB51" s="39"/>
      <c r="BC51" s="39"/>
      <c r="BD51" s="39"/>
      <c r="BE51" s="39"/>
      <c r="BF51" s="40"/>
      <c r="BG51" s="37">
        <f t="shared" si="45"/>
        <v>0</v>
      </c>
      <c r="BH51" s="41">
        <f t="shared" si="46"/>
        <v>0</v>
      </c>
      <c r="BI51" s="39">
        <f t="shared" si="47"/>
        <v>0</v>
      </c>
      <c r="BJ51" s="42">
        <f t="shared" si="48"/>
        <v>0</v>
      </c>
      <c r="BK51" s="37"/>
      <c r="BL51" s="38"/>
      <c r="BM51" s="38"/>
      <c r="BN51" s="38"/>
      <c r="BO51" s="38"/>
      <c r="BP51" s="38"/>
      <c r="BQ51" s="38"/>
      <c r="BR51" s="39"/>
      <c r="BS51" s="39"/>
      <c r="BT51" s="39"/>
      <c r="BU51" s="39"/>
      <c r="BV51" s="40"/>
      <c r="BW51" s="37">
        <f t="shared" si="49"/>
        <v>0</v>
      </c>
      <c r="BX51" s="41">
        <f t="shared" si="50"/>
        <v>0</v>
      </c>
      <c r="BY51" s="39">
        <f t="shared" si="51"/>
        <v>0</v>
      </c>
      <c r="BZ51" s="42">
        <f t="shared" si="52"/>
        <v>0</v>
      </c>
      <c r="CA51" s="37"/>
      <c r="CB51" s="38"/>
      <c r="CC51" s="38"/>
      <c r="CD51" s="38"/>
      <c r="CE51" s="38"/>
      <c r="CF51" s="38"/>
      <c r="CG51" s="38"/>
      <c r="CH51" s="39"/>
      <c r="CI51" s="39"/>
      <c r="CJ51" s="39"/>
      <c r="CK51" s="39"/>
      <c r="CL51" s="40"/>
      <c r="CM51" s="37">
        <f t="shared" si="53"/>
        <v>0</v>
      </c>
      <c r="CN51" s="41">
        <f t="shared" si="54"/>
        <v>0</v>
      </c>
      <c r="CO51" s="39">
        <f t="shared" si="55"/>
        <v>0</v>
      </c>
      <c r="CP51" s="42">
        <f t="shared" si="56"/>
        <v>0</v>
      </c>
      <c r="CQ51" s="37"/>
      <c r="CR51" s="38"/>
      <c r="CS51" s="38"/>
      <c r="CT51" s="38"/>
      <c r="CU51" s="38"/>
      <c r="CV51" s="38"/>
      <c r="CW51" s="38"/>
      <c r="CX51" s="39"/>
      <c r="CY51" s="39"/>
      <c r="CZ51" s="39"/>
      <c r="DA51" s="39"/>
      <c r="DB51" s="40"/>
      <c r="DC51" s="37">
        <f t="shared" si="57"/>
        <v>0</v>
      </c>
      <c r="DD51" s="41">
        <f t="shared" si="58"/>
        <v>0</v>
      </c>
      <c r="DE51" s="39">
        <f t="shared" si="59"/>
        <v>0</v>
      </c>
      <c r="DF51" s="42">
        <f t="shared" si="60"/>
        <v>0</v>
      </c>
      <c r="DG51" s="37"/>
      <c r="DH51" s="38"/>
      <c r="DI51" s="38"/>
      <c r="DJ51" s="38"/>
      <c r="DK51" s="38"/>
      <c r="DL51" s="38"/>
      <c r="DM51" s="38"/>
      <c r="DN51" s="39"/>
      <c r="DO51" s="39"/>
      <c r="DP51" s="39"/>
      <c r="DQ51" s="39"/>
      <c r="DR51" s="40"/>
      <c r="DS51" s="37">
        <f t="shared" si="61"/>
        <v>0</v>
      </c>
      <c r="DT51" s="41">
        <f t="shared" si="62"/>
        <v>0</v>
      </c>
      <c r="DU51" s="39">
        <f t="shared" si="63"/>
        <v>0</v>
      </c>
      <c r="DV51" s="42">
        <f t="shared" si="64"/>
        <v>0</v>
      </c>
      <c r="DW51" s="37"/>
      <c r="DX51" s="38"/>
      <c r="DY51" s="38"/>
      <c r="DZ51" s="38"/>
      <c r="EA51" s="38"/>
      <c r="EB51" s="38"/>
      <c r="EC51" s="38"/>
      <c r="ED51" s="39"/>
      <c r="EE51" s="39"/>
      <c r="EF51" s="39"/>
      <c r="EG51" s="39"/>
      <c r="EH51" s="40"/>
      <c r="EI51" s="37">
        <f t="shared" si="65"/>
        <v>0</v>
      </c>
      <c r="EJ51" s="41">
        <f t="shared" si="66"/>
        <v>0</v>
      </c>
      <c r="EK51" s="39">
        <f t="shared" si="67"/>
        <v>0</v>
      </c>
      <c r="EL51" s="42">
        <f t="shared" si="68"/>
        <v>0</v>
      </c>
    </row>
    <row r="52" spans="1:142" ht="12.75" hidden="1" customHeight="1" x14ac:dyDescent="0.2">
      <c r="A52" s="24"/>
      <c r="B52" s="113"/>
      <c r="C52" s="25"/>
      <c r="D52" s="26"/>
      <c r="E52" s="26"/>
      <c r="F52" s="27"/>
      <c r="G52" s="28" t="str">
        <f t="shared" si="36"/>
        <v/>
      </c>
      <c r="H52" s="29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0" t="str">
        <f>IF(ISNA(VLOOKUP(E52,SortLookup!$A$1:$B$5,2,FALSE))," ",VLOOKUP(E52,SortLookup!$A$1:$B$5,2,FALSE))</f>
        <v xml:space="preserve"> </v>
      </c>
      <c r="J52" s="31" t="str">
        <f>IF(ISNA(VLOOKUP(F52,SortLookup!$A$7:$B$11,2,FALSE))," ",VLOOKUP(F52,SortLookup!$A$7:$B$11,2,FALSE))</f>
        <v xml:space="preserve"> </v>
      </c>
      <c r="K52" s="93" t="e">
        <f>L52+M52+#REF!</f>
        <v>#REF!</v>
      </c>
      <c r="L52" s="38" t="e">
        <f>AA52+#REF!+#REF!+#REF!+#REF!+#REF!+#REF!+#REF!+#REF!+#REF!+#REF!+#REF!+#REF!+#REF!+#REF!+#REF!+#REF!+#REF!+#REF!+#REF!</f>
        <v>#REF!</v>
      </c>
      <c r="M52" s="39" t="e">
        <f>AC52+#REF!+#REF!+#REF!+#REF!+#REF!+#REF!+#REF!+#REF!+#REF!+#REF!+#REF!+#REF!+#REF!+#REF!+#REF!+#REF!+#REF!+#REF!+#REF!</f>
        <v>#REF!</v>
      </c>
      <c r="N52" s="94" t="e">
        <f>V52+#REF!+#REF!+#REF!+#REF!+#REF!+#REF!+#REF!+#REF!+#REF!+#REF!+#REF!+#REF!+#REF!+#REF!+#REF!+#REF!+#REF!+#REF!+#REF!</f>
        <v>#REF!</v>
      </c>
      <c r="O52" s="37"/>
      <c r="P52" s="38"/>
      <c r="Q52" s="38"/>
      <c r="R52" s="38"/>
      <c r="S52" s="38"/>
      <c r="T52" s="38"/>
      <c r="U52" s="38"/>
      <c r="V52" s="39"/>
      <c r="W52" s="39"/>
      <c r="X52" s="39"/>
      <c r="Y52" s="39"/>
      <c r="Z52" s="40"/>
      <c r="AA52" s="37">
        <f t="shared" si="37"/>
        <v>0</v>
      </c>
      <c r="AB52" s="41">
        <f t="shared" si="38"/>
        <v>0</v>
      </c>
      <c r="AC52" s="39">
        <f t="shared" si="39"/>
        <v>0</v>
      </c>
      <c r="AD52" s="42">
        <f t="shared" si="40"/>
        <v>0</v>
      </c>
      <c r="AE52" s="37"/>
      <c r="AF52" s="38"/>
      <c r="AG52" s="38"/>
      <c r="AH52" s="38"/>
      <c r="AI52" s="38"/>
      <c r="AJ52" s="38"/>
      <c r="AK52" s="38"/>
      <c r="AL52" s="39"/>
      <c r="AM52" s="39"/>
      <c r="AN52" s="39"/>
      <c r="AO52" s="39"/>
      <c r="AP52" s="40"/>
      <c r="AQ52" s="37">
        <f t="shared" si="41"/>
        <v>0</v>
      </c>
      <c r="AR52" s="41">
        <f t="shared" si="42"/>
        <v>0</v>
      </c>
      <c r="AS52" s="39">
        <f t="shared" si="43"/>
        <v>0</v>
      </c>
      <c r="AT52" s="42">
        <f t="shared" si="44"/>
        <v>0</v>
      </c>
      <c r="AU52" s="37"/>
      <c r="AV52" s="38"/>
      <c r="AW52" s="38"/>
      <c r="AX52" s="38"/>
      <c r="AY52" s="38"/>
      <c r="AZ52" s="38"/>
      <c r="BA52" s="38"/>
      <c r="BB52" s="39"/>
      <c r="BC52" s="39"/>
      <c r="BD52" s="39"/>
      <c r="BE52" s="39"/>
      <c r="BF52" s="40"/>
      <c r="BG52" s="37">
        <f t="shared" si="45"/>
        <v>0</v>
      </c>
      <c r="BH52" s="41">
        <f t="shared" si="46"/>
        <v>0</v>
      </c>
      <c r="BI52" s="39">
        <f t="shared" si="47"/>
        <v>0</v>
      </c>
      <c r="BJ52" s="42">
        <f t="shared" si="48"/>
        <v>0</v>
      </c>
      <c r="BK52" s="37"/>
      <c r="BL52" s="38"/>
      <c r="BM52" s="38"/>
      <c r="BN52" s="38"/>
      <c r="BO52" s="38"/>
      <c r="BP52" s="38"/>
      <c r="BQ52" s="38"/>
      <c r="BR52" s="39"/>
      <c r="BS52" s="39"/>
      <c r="BT52" s="39"/>
      <c r="BU52" s="39"/>
      <c r="BV52" s="40"/>
      <c r="BW52" s="37">
        <f t="shared" si="49"/>
        <v>0</v>
      </c>
      <c r="BX52" s="41">
        <f t="shared" si="50"/>
        <v>0</v>
      </c>
      <c r="BY52" s="39">
        <f t="shared" si="51"/>
        <v>0</v>
      </c>
      <c r="BZ52" s="42">
        <f t="shared" si="52"/>
        <v>0</v>
      </c>
      <c r="CA52" s="37"/>
      <c r="CB52" s="38"/>
      <c r="CC52" s="38"/>
      <c r="CD52" s="38"/>
      <c r="CE52" s="38"/>
      <c r="CF52" s="38"/>
      <c r="CG52" s="38"/>
      <c r="CH52" s="39"/>
      <c r="CI52" s="39"/>
      <c r="CJ52" s="39"/>
      <c r="CK52" s="39"/>
      <c r="CL52" s="40"/>
      <c r="CM52" s="37">
        <f t="shared" si="53"/>
        <v>0</v>
      </c>
      <c r="CN52" s="41">
        <f t="shared" si="54"/>
        <v>0</v>
      </c>
      <c r="CO52" s="39">
        <f t="shared" si="55"/>
        <v>0</v>
      </c>
      <c r="CP52" s="42">
        <f t="shared" si="56"/>
        <v>0</v>
      </c>
      <c r="CQ52" s="37"/>
      <c r="CR52" s="38"/>
      <c r="CS52" s="38"/>
      <c r="CT52" s="38"/>
      <c r="CU52" s="38"/>
      <c r="CV52" s="38"/>
      <c r="CW52" s="38"/>
      <c r="CX52" s="39"/>
      <c r="CY52" s="39"/>
      <c r="CZ52" s="39"/>
      <c r="DA52" s="39"/>
      <c r="DB52" s="40"/>
      <c r="DC52" s="37">
        <f t="shared" si="57"/>
        <v>0</v>
      </c>
      <c r="DD52" s="41">
        <f t="shared" si="58"/>
        <v>0</v>
      </c>
      <c r="DE52" s="39">
        <f t="shared" si="59"/>
        <v>0</v>
      </c>
      <c r="DF52" s="42">
        <f t="shared" si="60"/>
        <v>0</v>
      </c>
      <c r="DG52" s="37"/>
      <c r="DH52" s="38"/>
      <c r="DI52" s="38"/>
      <c r="DJ52" s="38"/>
      <c r="DK52" s="38"/>
      <c r="DL52" s="38"/>
      <c r="DM52" s="38"/>
      <c r="DN52" s="39"/>
      <c r="DO52" s="39"/>
      <c r="DP52" s="39"/>
      <c r="DQ52" s="39"/>
      <c r="DR52" s="40"/>
      <c r="DS52" s="37">
        <f t="shared" si="61"/>
        <v>0</v>
      </c>
      <c r="DT52" s="41">
        <f t="shared" si="62"/>
        <v>0</v>
      </c>
      <c r="DU52" s="39">
        <f t="shared" si="63"/>
        <v>0</v>
      </c>
      <c r="DV52" s="42">
        <f t="shared" si="64"/>
        <v>0</v>
      </c>
      <c r="DW52" s="37"/>
      <c r="DX52" s="38"/>
      <c r="DY52" s="38"/>
      <c r="DZ52" s="38"/>
      <c r="EA52" s="38"/>
      <c r="EB52" s="38"/>
      <c r="EC52" s="38"/>
      <c r="ED52" s="39"/>
      <c r="EE52" s="39"/>
      <c r="EF52" s="39"/>
      <c r="EG52" s="39"/>
      <c r="EH52" s="40"/>
      <c r="EI52" s="37">
        <f t="shared" si="65"/>
        <v>0</v>
      </c>
      <c r="EJ52" s="41">
        <f t="shared" si="66"/>
        <v>0</v>
      </c>
      <c r="EK52" s="39">
        <f t="shared" si="67"/>
        <v>0</v>
      </c>
      <c r="EL52" s="42">
        <f t="shared" si="68"/>
        <v>0</v>
      </c>
    </row>
    <row r="53" spans="1:142" ht="12.75" hidden="1" customHeight="1" x14ac:dyDescent="0.2">
      <c r="A53" s="24"/>
      <c r="B53" s="113"/>
      <c r="C53" s="25"/>
      <c r="D53" s="26"/>
      <c r="E53" s="26"/>
      <c r="F53" s="27"/>
      <c r="G53" s="28" t="str">
        <f t="shared" si="36"/>
        <v/>
      </c>
      <c r="H53" s="29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0" t="str">
        <f>IF(ISNA(VLOOKUP(E53,SortLookup!$A$1:$B$5,2,FALSE))," ",VLOOKUP(E53,SortLookup!$A$1:$B$5,2,FALSE))</f>
        <v xml:space="preserve"> </v>
      </c>
      <c r="J53" s="31" t="str">
        <f>IF(ISNA(VLOOKUP(F53,SortLookup!$A$7:$B$11,2,FALSE))," ",VLOOKUP(F53,SortLookup!$A$7:$B$11,2,FALSE))</f>
        <v xml:space="preserve"> </v>
      </c>
      <c r="K53" s="93" t="e">
        <f>L53+M53+#REF!</f>
        <v>#REF!</v>
      </c>
      <c r="L53" s="38" t="e">
        <f>AA53+#REF!+#REF!+#REF!+#REF!+#REF!+#REF!+#REF!+#REF!+#REF!+#REF!+#REF!+#REF!+#REF!+#REF!+#REF!+#REF!+#REF!+#REF!+#REF!</f>
        <v>#REF!</v>
      </c>
      <c r="M53" s="39" t="e">
        <f>AC53+#REF!+#REF!+#REF!+#REF!+#REF!+#REF!+#REF!+#REF!+#REF!+#REF!+#REF!+#REF!+#REF!+#REF!+#REF!+#REF!+#REF!+#REF!+#REF!</f>
        <v>#REF!</v>
      </c>
      <c r="N53" s="94" t="e">
        <f>V53+#REF!+#REF!+#REF!+#REF!+#REF!+#REF!+#REF!+#REF!+#REF!+#REF!+#REF!+#REF!+#REF!+#REF!+#REF!+#REF!+#REF!+#REF!+#REF!</f>
        <v>#REF!</v>
      </c>
      <c r="O53" s="37"/>
      <c r="P53" s="38"/>
      <c r="Q53" s="38"/>
      <c r="R53" s="38"/>
      <c r="S53" s="38"/>
      <c r="T53" s="38"/>
      <c r="U53" s="38"/>
      <c r="V53" s="39"/>
      <c r="W53" s="39"/>
      <c r="X53" s="39"/>
      <c r="Y53" s="39"/>
      <c r="Z53" s="40"/>
      <c r="AA53" s="37">
        <f t="shared" si="37"/>
        <v>0</v>
      </c>
      <c r="AB53" s="41">
        <f t="shared" si="38"/>
        <v>0</v>
      </c>
      <c r="AC53" s="39">
        <f t="shared" si="39"/>
        <v>0</v>
      </c>
      <c r="AD53" s="42">
        <f t="shared" si="40"/>
        <v>0</v>
      </c>
      <c r="AE53" s="37"/>
      <c r="AF53" s="38"/>
      <c r="AG53" s="38"/>
      <c r="AH53" s="38"/>
      <c r="AI53" s="38"/>
      <c r="AJ53" s="38"/>
      <c r="AK53" s="38"/>
      <c r="AL53" s="39"/>
      <c r="AM53" s="39"/>
      <c r="AN53" s="39"/>
      <c r="AO53" s="39"/>
      <c r="AP53" s="40"/>
      <c r="AQ53" s="37">
        <f t="shared" si="41"/>
        <v>0</v>
      </c>
      <c r="AR53" s="41">
        <f t="shared" si="42"/>
        <v>0</v>
      </c>
      <c r="AS53" s="39">
        <f t="shared" si="43"/>
        <v>0</v>
      </c>
      <c r="AT53" s="42">
        <f t="shared" si="44"/>
        <v>0</v>
      </c>
      <c r="AU53" s="37"/>
      <c r="AV53" s="38"/>
      <c r="AW53" s="38"/>
      <c r="AX53" s="38"/>
      <c r="AY53" s="38"/>
      <c r="AZ53" s="38"/>
      <c r="BA53" s="38"/>
      <c r="BB53" s="39"/>
      <c r="BC53" s="39"/>
      <c r="BD53" s="39"/>
      <c r="BE53" s="39"/>
      <c r="BF53" s="40"/>
      <c r="BG53" s="37">
        <f t="shared" si="45"/>
        <v>0</v>
      </c>
      <c r="BH53" s="41">
        <f t="shared" si="46"/>
        <v>0</v>
      </c>
      <c r="BI53" s="39">
        <f t="shared" si="47"/>
        <v>0</v>
      </c>
      <c r="BJ53" s="42">
        <f t="shared" si="48"/>
        <v>0</v>
      </c>
      <c r="BK53" s="37"/>
      <c r="BL53" s="38"/>
      <c r="BM53" s="38"/>
      <c r="BN53" s="38"/>
      <c r="BO53" s="38"/>
      <c r="BP53" s="38"/>
      <c r="BQ53" s="38"/>
      <c r="BR53" s="39"/>
      <c r="BS53" s="39"/>
      <c r="BT53" s="39"/>
      <c r="BU53" s="39"/>
      <c r="BV53" s="40"/>
      <c r="BW53" s="37">
        <f t="shared" si="49"/>
        <v>0</v>
      </c>
      <c r="BX53" s="41">
        <f t="shared" si="50"/>
        <v>0</v>
      </c>
      <c r="BY53" s="39">
        <f t="shared" si="51"/>
        <v>0</v>
      </c>
      <c r="BZ53" s="42">
        <f t="shared" si="52"/>
        <v>0</v>
      </c>
      <c r="CA53" s="37"/>
      <c r="CB53" s="38"/>
      <c r="CC53" s="38"/>
      <c r="CD53" s="38"/>
      <c r="CE53" s="38"/>
      <c r="CF53" s="38"/>
      <c r="CG53" s="38"/>
      <c r="CH53" s="39"/>
      <c r="CI53" s="39"/>
      <c r="CJ53" s="39"/>
      <c r="CK53" s="39"/>
      <c r="CL53" s="40"/>
      <c r="CM53" s="37">
        <f t="shared" si="53"/>
        <v>0</v>
      </c>
      <c r="CN53" s="41">
        <f t="shared" si="54"/>
        <v>0</v>
      </c>
      <c r="CO53" s="39">
        <f t="shared" si="55"/>
        <v>0</v>
      </c>
      <c r="CP53" s="42">
        <f t="shared" si="56"/>
        <v>0</v>
      </c>
      <c r="CQ53" s="37"/>
      <c r="CR53" s="38"/>
      <c r="CS53" s="38"/>
      <c r="CT53" s="38"/>
      <c r="CU53" s="38"/>
      <c r="CV53" s="38"/>
      <c r="CW53" s="38"/>
      <c r="CX53" s="39"/>
      <c r="CY53" s="39"/>
      <c r="CZ53" s="39"/>
      <c r="DA53" s="39"/>
      <c r="DB53" s="40"/>
      <c r="DC53" s="37">
        <f t="shared" si="57"/>
        <v>0</v>
      </c>
      <c r="DD53" s="41">
        <f t="shared" si="58"/>
        <v>0</v>
      </c>
      <c r="DE53" s="39">
        <f t="shared" si="59"/>
        <v>0</v>
      </c>
      <c r="DF53" s="42">
        <f t="shared" si="60"/>
        <v>0</v>
      </c>
      <c r="DG53" s="37"/>
      <c r="DH53" s="38"/>
      <c r="DI53" s="38"/>
      <c r="DJ53" s="38"/>
      <c r="DK53" s="38"/>
      <c r="DL53" s="38"/>
      <c r="DM53" s="38"/>
      <c r="DN53" s="39"/>
      <c r="DO53" s="39"/>
      <c r="DP53" s="39"/>
      <c r="DQ53" s="39"/>
      <c r="DR53" s="40"/>
      <c r="DS53" s="37">
        <f t="shared" si="61"/>
        <v>0</v>
      </c>
      <c r="DT53" s="41">
        <f t="shared" si="62"/>
        <v>0</v>
      </c>
      <c r="DU53" s="39">
        <f t="shared" si="63"/>
        <v>0</v>
      </c>
      <c r="DV53" s="42">
        <f t="shared" si="64"/>
        <v>0</v>
      </c>
      <c r="DW53" s="37"/>
      <c r="DX53" s="38"/>
      <c r="DY53" s="38"/>
      <c r="DZ53" s="38"/>
      <c r="EA53" s="38"/>
      <c r="EB53" s="38"/>
      <c r="EC53" s="38"/>
      <c r="ED53" s="39"/>
      <c r="EE53" s="39"/>
      <c r="EF53" s="39"/>
      <c r="EG53" s="39"/>
      <c r="EH53" s="40"/>
      <c r="EI53" s="37">
        <f t="shared" si="65"/>
        <v>0</v>
      </c>
      <c r="EJ53" s="41">
        <f t="shared" si="66"/>
        <v>0</v>
      </c>
      <c r="EK53" s="39">
        <f t="shared" si="67"/>
        <v>0</v>
      </c>
      <c r="EL53" s="42">
        <f t="shared" si="68"/>
        <v>0</v>
      </c>
    </row>
    <row r="54" spans="1:142" ht="12.75" hidden="1" customHeight="1" x14ac:dyDescent="0.2">
      <c r="A54" s="24"/>
      <c r="B54" s="113"/>
      <c r="C54" s="25"/>
      <c r="D54" s="26"/>
      <c r="E54" s="26"/>
      <c r="F54" s="27"/>
      <c r="G54" s="28" t="str">
        <f>IF(AND(OR($G$2="Y",$H$2="Y"),I54&lt;5,J54&lt;5),IF(AND(I54=I53,J54=J53),G53+1,1),"")</f>
        <v/>
      </c>
      <c r="H54" s="29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0" t="str">
        <f>IF(ISNA(VLOOKUP(E54,SortLookup!$A$1:$B$5,2,FALSE))," ",VLOOKUP(E54,SortLookup!$A$1:$B$5,2,FALSE))</f>
        <v xml:space="preserve"> </v>
      </c>
      <c r="J54" s="31" t="str">
        <f>IF(ISNA(VLOOKUP(F54,SortLookup!$A$7:$B$11,2,FALSE))," ",VLOOKUP(F54,SortLookup!$A$7:$B$11,2,FALSE))</f>
        <v xml:space="preserve"> </v>
      </c>
      <c r="K54" s="93" t="e">
        <f>L54+M54+#REF!</f>
        <v>#REF!</v>
      </c>
      <c r="L54" s="38" t="e">
        <f>AA54+#REF!+#REF!+#REF!+#REF!+#REF!+#REF!+#REF!+#REF!+#REF!+#REF!+#REF!+#REF!+#REF!+#REF!+#REF!+#REF!+#REF!+#REF!+#REF!</f>
        <v>#REF!</v>
      </c>
      <c r="M54" s="39" t="e">
        <f>AC54+#REF!+#REF!+#REF!+#REF!+#REF!+#REF!+#REF!+#REF!+#REF!+#REF!+#REF!+#REF!+#REF!+#REF!+#REF!+#REF!+#REF!+#REF!+#REF!</f>
        <v>#REF!</v>
      </c>
      <c r="N54" s="94" t="e">
        <f>V54+#REF!+#REF!+#REF!+#REF!+#REF!+#REF!+#REF!+#REF!+#REF!+#REF!+#REF!+#REF!+#REF!+#REF!+#REF!+#REF!+#REF!+#REF!+#REF!</f>
        <v>#REF!</v>
      </c>
      <c r="O54" s="37"/>
      <c r="P54" s="38"/>
      <c r="Q54" s="38"/>
      <c r="R54" s="38"/>
      <c r="S54" s="38"/>
      <c r="T54" s="38"/>
      <c r="U54" s="38"/>
      <c r="V54" s="39"/>
      <c r="W54" s="39"/>
      <c r="X54" s="39"/>
      <c r="Y54" s="39"/>
      <c r="Z54" s="40"/>
      <c r="AA54" s="37">
        <f t="shared" si="37"/>
        <v>0</v>
      </c>
      <c r="AB54" s="41">
        <f t="shared" si="38"/>
        <v>0</v>
      </c>
      <c r="AC54" s="39">
        <f t="shared" si="39"/>
        <v>0</v>
      </c>
      <c r="AD54" s="42">
        <f t="shared" si="40"/>
        <v>0</v>
      </c>
      <c r="AE54" s="37"/>
      <c r="AF54" s="38"/>
      <c r="AG54" s="38"/>
      <c r="AH54" s="38"/>
      <c r="AI54" s="38"/>
      <c r="AJ54" s="38"/>
      <c r="AK54" s="38"/>
      <c r="AL54" s="39"/>
      <c r="AM54" s="39"/>
      <c r="AN54" s="39"/>
      <c r="AO54" s="39"/>
      <c r="AP54" s="40"/>
      <c r="AQ54" s="37">
        <f t="shared" si="41"/>
        <v>0</v>
      </c>
      <c r="AR54" s="41">
        <f t="shared" si="42"/>
        <v>0</v>
      </c>
      <c r="AS54" s="39">
        <f t="shared" si="43"/>
        <v>0</v>
      </c>
      <c r="AT54" s="42">
        <f t="shared" si="44"/>
        <v>0</v>
      </c>
      <c r="AU54" s="37"/>
      <c r="AV54" s="38"/>
      <c r="AW54" s="38"/>
      <c r="AX54" s="38"/>
      <c r="AY54" s="38"/>
      <c r="AZ54" s="38"/>
      <c r="BA54" s="38"/>
      <c r="BB54" s="39"/>
      <c r="BC54" s="39"/>
      <c r="BD54" s="39"/>
      <c r="BE54" s="39"/>
      <c r="BF54" s="40"/>
      <c r="BG54" s="37">
        <f t="shared" si="45"/>
        <v>0</v>
      </c>
      <c r="BH54" s="41">
        <f t="shared" si="46"/>
        <v>0</v>
      </c>
      <c r="BI54" s="39">
        <f t="shared" si="47"/>
        <v>0</v>
      </c>
      <c r="BJ54" s="42">
        <f t="shared" si="48"/>
        <v>0</v>
      </c>
      <c r="BK54" s="37"/>
      <c r="BL54" s="38"/>
      <c r="BM54" s="38"/>
      <c r="BN54" s="38"/>
      <c r="BO54" s="38"/>
      <c r="BP54" s="38"/>
      <c r="BQ54" s="38"/>
      <c r="BR54" s="39"/>
      <c r="BS54" s="39"/>
      <c r="BT54" s="39"/>
      <c r="BU54" s="39"/>
      <c r="BV54" s="40"/>
      <c r="BW54" s="37">
        <f t="shared" si="49"/>
        <v>0</v>
      </c>
      <c r="BX54" s="41">
        <f t="shared" si="50"/>
        <v>0</v>
      </c>
      <c r="BY54" s="39">
        <f t="shared" si="51"/>
        <v>0</v>
      </c>
      <c r="BZ54" s="42">
        <f t="shared" si="52"/>
        <v>0</v>
      </c>
      <c r="CA54" s="37"/>
      <c r="CB54" s="38"/>
      <c r="CC54" s="38"/>
      <c r="CD54" s="38"/>
      <c r="CE54" s="38"/>
      <c r="CF54" s="38"/>
      <c r="CG54" s="38"/>
      <c r="CH54" s="39"/>
      <c r="CI54" s="39"/>
      <c r="CJ54" s="39"/>
      <c r="CK54" s="39"/>
      <c r="CL54" s="40"/>
      <c r="CM54" s="37">
        <f t="shared" si="53"/>
        <v>0</v>
      </c>
      <c r="CN54" s="41">
        <f t="shared" si="54"/>
        <v>0</v>
      </c>
      <c r="CO54" s="39">
        <f t="shared" si="55"/>
        <v>0</v>
      </c>
      <c r="CP54" s="42">
        <f t="shared" si="56"/>
        <v>0</v>
      </c>
      <c r="CQ54" s="37"/>
      <c r="CR54" s="38"/>
      <c r="CS54" s="38"/>
      <c r="CT54" s="38"/>
      <c r="CU54" s="38"/>
      <c r="CV54" s="38"/>
      <c r="CW54" s="38"/>
      <c r="CX54" s="39"/>
      <c r="CY54" s="39"/>
      <c r="CZ54" s="39"/>
      <c r="DA54" s="39"/>
      <c r="DB54" s="40"/>
      <c r="DC54" s="37">
        <f t="shared" si="57"/>
        <v>0</v>
      </c>
      <c r="DD54" s="41">
        <f t="shared" si="58"/>
        <v>0</v>
      </c>
      <c r="DE54" s="39">
        <f t="shared" si="59"/>
        <v>0</v>
      </c>
      <c r="DF54" s="42">
        <f t="shared" si="60"/>
        <v>0</v>
      </c>
      <c r="DG54" s="37"/>
      <c r="DH54" s="38"/>
      <c r="DI54" s="38"/>
      <c r="DJ54" s="38"/>
      <c r="DK54" s="38"/>
      <c r="DL54" s="38"/>
      <c r="DM54" s="38"/>
      <c r="DN54" s="39"/>
      <c r="DO54" s="39"/>
      <c r="DP54" s="39"/>
      <c r="DQ54" s="39"/>
      <c r="DR54" s="40"/>
      <c r="DS54" s="37">
        <f t="shared" si="61"/>
        <v>0</v>
      </c>
      <c r="DT54" s="41">
        <f t="shared" si="62"/>
        <v>0</v>
      </c>
      <c r="DU54" s="39">
        <f t="shared" si="63"/>
        <v>0</v>
      </c>
      <c r="DV54" s="42">
        <f t="shared" si="64"/>
        <v>0</v>
      </c>
      <c r="DW54" s="37"/>
      <c r="DX54" s="38"/>
      <c r="DY54" s="38"/>
      <c r="DZ54" s="38"/>
      <c r="EA54" s="38"/>
      <c r="EB54" s="38"/>
      <c r="EC54" s="38"/>
      <c r="ED54" s="39"/>
      <c r="EE54" s="39"/>
      <c r="EF54" s="39"/>
      <c r="EG54" s="39"/>
      <c r="EH54" s="40"/>
      <c r="EI54" s="37">
        <f t="shared" si="65"/>
        <v>0</v>
      </c>
      <c r="EJ54" s="41">
        <f t="shared" si="66"/>
        <v>0</v>
      </c>
      <c r="EK54" s="39">
        <f t="shared" si="67"/>
        <v>0</v>
      </c>
      <c r="EL54" s="42">
        <f t="shared" si="68"/>
        <v>0</v>
      </c>
    </row>
    <row r="55" spans="1:142" ht="12.75" hidden="1" customHeight="1" x14ac:dyDescent="0.2">
      <c r="A55" s="24"/>
      <c r="B55" s="113"/>
      <c r="C55" s="25"/>
      <c r="D55" s="26"/>
      <c r="E55" s="26"/>
      <c r="F55" s="27"/>
      <c r="G55" s="28" t="str">
        <f t="shared" ref="G55:G79" si="69">IF(AND(OR($G$2="Y",$H$2="Y"),I55&lt;5,J55&lt;5),IF(AND(I55=#REF!,J55=#REF!),#REF!+1,1),"")</f>
        <v/>
      </c>
      <c r="H55" s="29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0" t="str">
        <f>IF(ISNA(VLOOKUP(E55,SortLookup!$A$1:$B$5,2,FALSE))," ",VLOOKUP(E55,SortLookup!$A$1:$B$5,2,FALSE))</f>
        <v xml:space="preserve"> </v>
      </c>
      <c r="J55" s="31" t="str">
        <f>IF(ISNA(VLOOKUP(F55,SortLookup!$A$7:$B$11,2,FALSE))," ",VLOOKUP(F55,SortLookup!$A$7:$B$11,2,FALSE))</f>
        <v xml:space="preserve"> </v>
      </c>
      <c r="K55" s="93" t="e">
        <f>L55+M55+#REF!</f>
        <v>#REF!</v>
      </c>
      <c r="L55" s="38" t="e">
        <f>AA55+#REF!+#REF!+#REF!+#REF!+#REF!+#REF!+#REF!+#REF!+#REF!+#REF!+#REF!+#REF!+#REF!+#REF!+#REF!+#REF!+#REF!+#REF!+#REF!</f>
        <v>#REF!</v>
      </c>
      <c r="M55" s="39" t="e">
        <f>AC55+#REF!+#REF!+#REF!+#REF!+#REF!+#REF!+#REF!+#REF!+#REF!+#REF!+#REF!+#REF!+#REF!+#REF!+#REF!+#REF!+#REF!+#REF!+#REF!</f>
        <v>#REF!</v>
      </c>
      <c r="N55" s="94" t="e">
        <f>V55+#REF!+#REF!+#REF!+#REF!+#REF!+#REF!+#REF!+#REF!+#REF!+#REF!+#REF!+#REF!+#REF!+#REF!+#REF!+#REF!+#REF!+#REF!+#REF!</f>
        <v>#REF!</v>
      </c>
      <c r="O55" s="37"/>
      <c r="P55" s="38"/>
      <c r="Q55" s="38"/>
      <c r="R55" s="38"/>
      <c r="S55" s="38"/>
      <c r="T55" s="38"/>
      <c r="U55" s="38"/>
      <c r="V55" s="39"/>
      <c r="W55" s="39"/>
      <c r="X55" s="39"/>
      <c r="Y55" s="39"/>
      <c r="Z55" s="40"/>
      <c r="AA55" s="37">
        <f t="shared" si="37"/>
        <v>0</v>
      </c>
      <c r="AB55" s="41">
        <f t="shared" si="38"/>
        <v>0</v>
      </c>
      <c r="AC55" s="39">
        <f t="shared" si="39"/>
        <v>0</v>
      </c>
      <c r="AD55" s="42">
        <f t="shared" si="40"/>
        <v>0</v>
      </c>
      <c r="AE55" s="37"/>
      <c r="AF55" s="38"/>
      <c r="AG55" s="38"/>
      <c r="AH55" s="38"/>
      <c r="AI55" s="38"/>
      <c r="AJ55" s="38"/>
      <c r="AK55" s="38"/>
      <c r="AL55" s="39"/>
      <c r="AM55" s="39"/>
      <c r="AN55" s="39"/>
      <c r="AO55" s="39"/>
      <c r="AP55" s="40"/>
      <c r="AQ55" s="37">
        <f t="shared" si="41"/>
        <v>0</v>
      </c>
      <c r="AR55" s="41">
        <f t="shared" si="42"/>
        <v>0</v>
      </c>
      <c r="AS55" s="39">
        <f t="shared" si="43"/>
        <v>0</v>
      </c>
      <c r="AT55" s="42">
        <f t="shared" si="44"/>
        <v>0</v>
      </c>
      <c r="AU55" s="37"/>
      <c r="AV55" s="38"/>
      <c r="AW55" s="38"/>
      <c r="AX55" s="38"/>
      <c r="AY55" s="38"/>
      <c r="AZ55" s="38"/>
      <c r="BA55" s="38"/>
      <c r="BB55" s="39"/>
      <c r="BC55" s="39"/>
      <c r="BD55" s="39"/>
      <c r="BE55" s="39"/>
      <c r="BF55" s="40"/>
      <c r="BG55" s="37">
        <f t="shared" si="45"/>
        <v>0</v>
      </c>
      <c r="BH55" s="41">
        <f t="shared" si="46"/>
        <v>0</v>
      </c>
      <c r="BI55" s="39">
        <f t="shared" si="47"/>
        <v>0</v>
      </c>
      <c r="BJ55" s="42">
        <f t="shared" si="48"/>
        <v>0</v>
      </c>
      <c r="BK55" s="37"/>
      <c r="BL55" s="38"/>
      <c r="BM55" s="38"/>
      <c r="BN55" s="38"/>
      <c r="BO55" s="38"/>
      <c r="BP55" s="38"/>
      <c r="BQ55" s="38"/>
      <c r="BR55" s="39"/>
      <c r="BS55" s="39"/>
      <c r="BT55" s="39"/>
      <c r="BU55" s="39"/>
      <c r="BV55" s="40"/>
      <c r="BW55" s="37">
        <f t="shared" si="49"/>
        <v>0</v>
      </c>
      <c r="BX55" s="41">
        <f t="shared" si="50"/>
        <v>0</v>
      </c>
      <c r="BY55" s="39">
        <f t="shared" si="51"/>
        <v>0</v>
      </c>
      <c r="BZ55" s="42">
        <f t="shared" si="52"/>
        <v>0</v>
      </c>
      <c r="CA55" s="37"/>
      <c r="CB55" s="38"/>
      <c r="CC55" s="38"/>
      <c r="CD55" s="38"/>
      <c r="CE55" s="38"/>
      <c r="CF55" s="38"/>
      <c r="CG55" s="38"/>
      <c r="CH55" s="39"/>
      <c r="CI55" s="39"/>
      <c r="CJ55" s="39"/>
      <c r="CK55" s="39"/>
      <c r="CL55" s="40"/>
      <c r="CM55" s="37">
        <f t="shared" si="53"/>
        <v>0</v>
      </c>
      <c r="CN55" s="41">
        <f t="shared" si="54"/>
        <v>0</v>
      </c>
      <c r="CO55" s="39">
        <f t="shared" si="55"/>
        <v>0</v>
      </c>
      <c r="CP55" s="42">
        <f t="shared" si="56"/>
        <v>0</v>
      </c>
      <c r="CQ55" s="37"/>
      <c r="CR55" s="38"/>
      <c r="CS55" s="38"/>
      <c r="CT55" s="38"/>
      <c r="CU55" s="38"/>
      <c r="CV55" s="38"/>
      <c r="CW55" s="38"/>
      <c r="CX55" s="39"/>
      <c r="CY55" s="39"/>
      <c r="CZ55" s="39"/>
      <c r="DA55" s="39"/>
      <c r="DB55" s="40"/>
      <c r="DC55" s="37">
        <f t="shared" si="57"/>
        <v>0</v>
      </c>
      <c r="DD55" s="41">
        <f t="shared" si="58"/>
        <v>0</v>
      </c>
      <c r="DE55" s="39">
        <f t="shared" si="59"/>
        <v>0</v>
      </c>
      <c r="DF55" s="42">
        <f t="shared" si="60"/>
        <v>0</v>
      </c>
      <c r="DG55" s="37"/>
      <c r="DH55" s="38"/>
      <c r="DI55" s="38"/>
      <c r="DJ55" s="38"/>
      <c r="DK55" s="38"/>
      <c r="DL55" s="38"/>
      <c r="DM55" s="38"/>
      <c r="DN55" s="39"/>
      <c r="DO55" s="39"/>
      <c r="DP55" s="39"/>
      <c r="DQ55" s="39"/>
      <c r="DR55" s="40"/>
      <c r="DS55" s="37">
        <f t="shared" si="61"/>
        <v>0</v>
      </c>
      <c r="DT55" s="41">
        <f t="shared" si="62"/>
        <v>0</v>
      </c>
      <c r="DU55" s="39">
        <f t="shared" si="63"/>
        <v>0</v>
      </c>
      <c r="DV55" s="42">
        <f t="shared" si="64"/>
        <v>0</v>
      </c>
      <c r="DW55" s="37"/>
      <c r="DX55" s="38"/>
      <c r="DY55" s="38"/>
      <c r="DZ55" s="38"/>
      <c r="EA55" s="38"/>
      <c r="EB55" s="38"/>
      <c r="EC55" s="38"/>
      <c r="ED55" s="39"/>
      <c r="EE55" s="39"/>
      <c r="EF55" s="39"/>
      <c r="EG55" s="39"/>
      <c r="EH55" s="40"/>
      <c r="EI55" s="37">
        <f t="shared" si="65"/>
        <v>0</v>
      </c>
      <c r="EJ55" s="41">
        <f t="shared" si="66"/>
        <v>0</v>
      </c>
      <c r="EK55" s="39">
        <f t="shared" si="67"/>
        <v>0</v>
      </c>
      <c r="EL55" s="42">
        <f t="shared" si="68"/>
        <v>0</v>
      </c>
    </row>
    <row r="56" spans="1:142" ht="12.75" hidden="1" customHeight="1" x14ac:dyDescent="0.2">
      <c r="A56" s="24"/>
      <c r="B56" s="113"/>
      <c r="C56" s="25"/>
      <c r="D56" s="26"/>
      <c r="E56" s="26"/>
      <c r="F56" s="27"/>
      <c r="G56" s="28" t="str">
        <f t="shared" si="69"/>
        <v/>
      </c>
      <c r="H56" s="29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0" t="str">
        <f>IF(ISNA(VLOOKUP(E56,SortLookup!$A$1:$B$5,2,FALSE))," ",VLOOKUP(E56,SortLookup!$A$1:$B$5,2,FALSE))</f>
        <v xml:space="preserve"> </v>
      </c>
      <c r="J56" s="31" t="str">
        <f>IF(ISNA(VLOOKUP(F56,SortLookup!$A$7:$B$11,2,FALSE))," ",VLOOKUP(F56,SortLookup!$A$7:$B$11,2,FALSE))</f>
        <v xml:space="preserve"> </v>
      </c>
      <c r="K56" s="93" t="e">
        <f>L56+M56+#REF!</f>
        <v>#REF!</v>
      </c>
      <c r="L56" s="38" t="e">
        <f>AA56+#REF!+#REF!+#REF!+#REF!+#REF!+#REF!+#REF!+#REF!+#REF!+#REF!+#REF!+#REF!+#REF!+#REF!+#REF!+#REF!+#REF!+#REF!+#REF!</f>
        <v>#REF!</v>
      </c>
      <c r="M56" s="39" t="e">
        <f>AC56+#REF!+#REF!+#REF!+#REF!+#REF!+#REF!+#REF!+#REF!+#REF!+#REF!+#REF!+#REF!+#REF!+#REF!+#REF!+#REF!+#REF!+#REF!+#REF!</f>
        <v>#REF!</v>
      </c>
      <c r="N56" s="94" t="e">
        <f>V56+#REF!+#REF!+#REF!+#REF!+#REF!+#REF!+#REF!+#REF!+#REF!+#REF!+#REF!+#REF!+#REF!+#REF!+#REF!+#REF!+#REF!+#REF!+#REF!</f>
        <v>#REF!</v>
      </c>
      <c r="O56" s="37"/>
      <c r="P56" s="38"/>
      <c r="Q56" s="38"/>
      <c r="R56" s="38"/>
      <c r="S56" s="38"/>
      <c r="T56" s="38"/>
      <c r="U56" s="38"/>
      <c r="V56" s="39"/>
      <c r="W56" s="39"/>
      <c r="X56" s="39"/>
      <c r="Y56" s="39"/>
      <c r="Z56" s="40"/>
      <c r="AA56" s="37">
        <f t="shared" si="37"/>
        <v>0</v>
      </c>
      <c r="AB56" s="41">
        <f t="shared" si="38"/>
        <v>0</v>
      </c>
      <c r="AC56" s="39">
        <f t="shared" si="39"/>
        <v>0</v>
      </c>
      <c r="AD56" s="42">
        <f t="shared" si="40"/>
        <v>0</v>
      </c>
      <c r="AE56" s="37"/>
      <c r="AF56" s="38"/>
      <c r="AG56" s="38"/>
      <c r="AH56" s="38"/>
      <c r="AI56" s="38"/>
      <c r="AJ56" s="38"/>
      <c r="AK56" s="38"/>
      <c r="AL56" s="39"/>
      <c r="AM56" s="39"/>
      <c r="AN56" s="39"/>
      <c r="AO56" s="39"/>
      <c r="AP56" s="40"/>
      <c r="AQ56" s="37">
        <f t="shared" si="41"/>
        <v>0</v>
      </c>
      <c r="AR56" s="41">
        <f t="shared" si="42"/>
        <v>0</v>
      </c>
      <c r="AS56" s="39">
        <f t="shared" si="43"/>
        <v>0</v>
      </c>
      <c r="AT56" s="42">
        <f t="shared" si="44"/>
        <v>0</v>
      </c>
      <c r="AU56" s="37"/>
      <c r="AV56" s="38"/>
      <c r="AW56" s="38"/>
      <c r="AX56" s="38"/>
      <c r="AY56" s="38"/>
      <c r="AZ56" s="38"/>
      <c r="BA56" s="38"/>
      <c r="BB56" s="39"/>
      <c r="BC56" s="39"/>
      <c r="BD56" s="39"/>
      <c r="BE56" s="39"/>
      <c r="BF56" s="40"/>
      <c r="BG56" s="37">
        <f t="shared" si="45"/>
        <v>0</v>
      </c>
      <c r="BH56" s="41">
        <f t="shared" si="46"/>
        <v>0</v>
      </c>
      <c r="BI56" s="39">
        <f t="shared" si="47"/>
        <v>0</v>
      </c>
      <c r="BJ56" s="42">
        <f t="shared" si="48"/>
        <v>0</v>
      </c>
      <c r="BK56" s="37"/>
      <c r="BL56" s="38"/>
      <c r="BM56" s="38"/>
      <c r="BN56" s="38"/>
      <c r="BO56" s="38"/>
      <c r="BP56" s="38"/>
      <c r="BQ56" s="38"/>
      <c r="BR56" s="39"/>
      <c r="BS56" s="39"/>
      <c r="BT56" s="39"/>
      <c r="BU56" s="39"/>
      <c r="BV56" s="40"/>
      <c r="BW56" s="37">
        <f t="shared" si="49"/>
        <v>0</v>
      </c>
      <c r="BX56" s="41">
        <f t="shared" si="50"/>
        <v>0</v>
      </c>
      <c r="BY56" s="39">
        <f t="shared" si="51"/>
        <v>0</v>
      </c>
      <c r="BZ56" s="42">
        <f t="shared" si="52"/>
        <v>0</v>
      </c>
      <c r="CA56" s="37"/>
      <c r="CB56" s="38"/>
      <c r="CC56" s="38"/>
      <c r="CD56" s="38"/>
      <c r="CE56" s="38"/>
      <c r="CF56" s="38"/>
      <c r="CG56" s="38"/>
      <c r="CH56" s="39"/>
      <c r="CI56" s="39"/>
      <c r="CJ56" s="39"/>
      <c r="CK56" s="39"/>
      <c r="CL56" s="40"/>
      <c r="CM56" s="37">
        <f t="shared" si="53"/>
        <v>0</v>
      </c>
      <c r="CN56" s="41">
        <f t="shared" si="54"/>
        <v>0</v>
      </c>
      <c r="CO56" s="39">
        <f t="shared" si="55"/>
        <v>0</v>
      </c>
      <c r="CP56" s="42">
        <f t="shared" si="56"/>
        <v>0</v>
      </c>
      <c r="CQ56" s="37"/>
      <c r="CR56" s="38"/>
      <c r="CS56" s="38"/>
      <c r="CT56" s="38"/>
      <c r="CU56" s="38"/>
      <c r="CV56" s="38"/>
      <c r="CW56" s="38"/>
      <c r="CX56" s="39"/>
      <c r="CY56" s="39"/>
      <c r="CZ56" s="39"/>
      <c r="DA56" s="39"/>
      <c r="DB56" s="40"/>
      <c r="DC56" s="37">
        <f t="shared" si="57"/>
        <v>0</v>
      </c>
      <c r="DD56" s="41">
        <f t="shared" si="58"/>
        <v>0</v>
      </c>
      <c r="DE56" s="39">
        <f t="shared" si="59"/>
        <v>0</v>
      </c>
      <c r="DF56" s="42">
        <f t="shared" si="60"/>
        <v>0</v>
      </c>
      <c r="DG56" s="37"/>
      <c r="DH56" s="38"/>
      <c r="DI56" s="38"/>
      <c r="DJ56" s="38"/>
      <c r="DK56" s="38"/>
      <c r="DL56" s="38"/>
      <c r="DM56" s="38"/>
      <c r="DN56" s="39"/>
      <c r="DO56" s="39"/>
      <c r="DP56" s="39"/>
      <c r="DQ56" s="39"/>
      <c r="DR56" s="40"/>
      <c r="DS56" s="37">
        <f t="shared" si="61"/>
        <v>0</v>
      </c>
      <c r="DT56" s="41">
        <f t="shared" si="62"/>
        <v>0</v>
      </c>
      <c r="DU56" s="39">
        <f t="shared" si="63"/>
        <v>0</v>
      </c>
      <c r="DV56" s="42">
        <f t="shared" si="64"/>
        <v>0</v>
      </c>
      <c r="DW56" s="37"/>
      <c r="DX56" s="38"/>
      <c r="DY56" s="38"/>
      <c r="DZ56" s="38"/>
      <c r="EA56" s="38"/>
      <c r="EB56" s="38"/>
      <c r="EC56" s="38"/>
      <c r="ED56" s="39"/>
      <c r="EE56" s="39"/>
      <c r="EF56" s="39"/>
      <c r="EG56" s="39"/>
      <c r="EH56" s="40"/>
      <c r="EI56" s="37">
        <f t="shared" si="65"/>
        <v>0</v>
      </c>
      <c r="EJ56" s="41">
        <f t="shared" si="66"/>
        <v>0</v>
      </c>
      <c r="EK56" s="39">
        <f t="shared" si="67"/>
        <v>0</v>
      </c>
      <c r="EL56" s="42">
        <f t="shared" si="68"/>
        <v>0</v>
      </c>
    </row>
    <row r="57" spans="1:142" ht="12.75" hidden="1" customHeight="1" x14ac:dyDescent="0.2">
      <c r="A57" s="24"/>
      <c r="B57" s="113"/>
      <c r="C57" s="25"/>
      <c r="D57" s="26"/>
      <c r="E57" s="26"/>
      <c r="F57" s="27"/>
      <c r="G57" s="28" t="str">
        <f t="shared" si="69"/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 t="e">
        <f>L57+M57+#REF!</f>
        <v>#REF!</v>
      </c>
      <c r="L57" s="38" t="e">
        <f>AA57+#REF!+#REF!+#REF!+#REF!+#REF!+#REF!+#REF!+#REF!+#REF!+#REF!+#REF!+#REF!+#REF!+#REF!+#REF!+#REF!+#REF!+#REF!+#REF!</f>
        <v>#REF!</v>
      </c>
      <c r="M57" s="39" t="e">
        <f>AC57+#REF!+#REF!+#REF!+#REF!+#REF!+#REF!+#REF!+#REF!+#REF!+#REF!+#REF!+#REF!+#REF!+#REF!+#REF!+#REF!+#REF!+#REF!+#REF!</f>
        <v>#REF!</v>
      </c>
      <c r="N57" s="94" t="e">
        <f>V57+#REF!+#REF!+#REF!+#REF!+#REF!+#REF!+#REF!+#REF!+#REF!+#REF!+#REF!+#REF!+#REF!+#REF!+#REF!+#REF!+#REF!+#REF!+#REF!</f>
        <v>#REF!</v>
      </c>
      <c r="O57" s="37"/>
      <c r="P57" s="38"/>
      <c r="Q57" s="38"/>
      <c r="R57" s="38"/>
      <c r="S57" s="38"/>
      <c r="T57" s="38"/>
      <c r="U57" s="38"/>
      <c r="V57" s="39"/>
      <c r="W57" s="39"/>
      <c r="X57" s="39"/>
      <c r="Y57" s="39"/>
      <c r="Z57" s="40"/>
      <c r="AA57" s="37">
        <f t="shared" si="37"/>
        <v>0</v>
      </c>
      <c r="AB57" s="41">
        <f t="shared" si="38"/>
        <v>0</v>
      </c>
      <c r="AC57" s="39">
        <f t="shared" si="39"/>
        <v>0</v>
      </c>
      <c r="AD57" s="42">
        <f t="shared" si="40"/>
        <v>0</v>
      </c>
      <c r="AE57" s="37"/>
      <c r="AF57" s="38"/>
      <c r="AG57" s="38"/>
      <c r="AH57" s="38"/>
      <c r="AI57" s="38"/>
      <c r="AJ57" s="38"/>
      <c r="AK57" s="38"/>
      <c r="AL57" s="39"/>
      <c r="AM57" s="39"/>
      <c r="AN57" s="39"/>
      <c r="AO57" s="39"/>
      <c r="AP57" s="40"/>
      <c r="AQ57" s="37">
        <f t="shared" si="41"/>
        <v>0</v>
      </c>
      <c r="AR57" s="41">
        <f t="shared" si="42"/>
        <v>0</v>
      </c>
      <c r="AS57" s="39">
        <f t="shared" si="43"/>
        <v>0</v>
      </c>
      <c r="AT57" s="42">
        <f t="shared" si="44"/>
        <v>0</v>
      </c>
      <c r="AU57" s="37"/>
      <c r="AV57" s="38"/>
      <c r="AW57" s="38"/>
      <c r="AX57" s="38"/>
      <c r="AY57" s="38"/>
      <c r="AZ57" s="38"/>
      <c r="BA57" s="38"/>
      <c r="BB57" s="39"/>
      <c r="BC57" s="39"/>
      <c r="BD57" s="39"/>
      <c r="BE57" s="39"/>
      <c r="BF57" s="40"/>
      <c r="BG57" s="37">
        <f t="shared" si="45"/>
        <v>0</v>
      </c>
      <c r="BH57" s="41">
        <f t="shared" si="46"/>
        <v>0</v>
      </c>
      <c r="BI57" s="39">
        <f t="shared" si="47"/>
        <v>0</v>
      </c>
      <c r="BJ57" s="42">
        <f t="shared" si="48"/>
        <v>0</v>
      </c>
      <c r="BK57" s="37"/>
      <c r="BL57" s="38"/>
      <c r="BM57" s="38"/>
      <c r="BN57" s="38"/>
      <c r="BO57" s="38"/>
      <c r="BP57" s="38"/>
      <c r="BQ57" s="38"/>
      <c r="BR57" s="39"/>
      <c r="BS57" s="39"/>
      <c r="BT57" s="39"/>
      <c r="BU57" s="39"/>
      <c r="BV57" s="40"/>
      <c r="BW57" s="37">
        <f t="shared" si="49"/>
        <v>0</v>
      </c>
      <c r="BX57" s="41">
        <f t="shared" si="50"/>
        <v>0</v>
      </c>
      <c r="BY57" s="39">
        <f t="shared" si="51"/>
        <v>0</v>
      </c>
      <c r="BZ57" s="42">
        <f t="shared" si="52"/>
        <v>0</v>
      </c>
      <c r="CA57" s="37"/>
      <c r="CB57" s="38"/>
      <c r="CC57" s="38"/>
      <c r="CD57" s="38"/>
      <c r="CE57" s="38"/>
      <c r="CF57" s="38"/>
      <c r="CG57" s="38"/>
      <c r="CH57" s="39"/>
      <c r="CI57" s="39"/>
      <c r="CJ57" s="39"/>
      <c r="CK57" s="39"/>
      <c r="CL57" s="40"/>
      <c r="CM57" s="37">
        <f t="shared" si="53"/>
        <v>0</v>
      </c>
      <c r="CN57" s="41">
        <f t="shared" si="54"/>
        <v>0</v>
      </c>
      <c r="CO57" s="39">
        <f t="shared" si="55"/>
        <v>0</v>
      </c>
      <c r="CP57" s="42">
        <f t="shared" si="56"/>
        <v>0</v>
      </c>
      <c r="CQ57" s="37"/>
      <c r="CR57" s="38"/>
      <c r="CS57" s="38"/>
      <c r="CT57" s="38"/>
      <c r="CU57" s="38"/>
      <c r="CV57" s="38"/>
      <c r="CW57" s="38"/>
      <c r="CX57" s="39"/>
      <c r="CY57" s="39"/>
      <c r="CZ57" s="39"/>
      <c r="DA57" s="39"/>
      <c r="DB57" s="40"/>
      <c r="DC57" s="37">
        <f t="shared" si="57"/>
        <v>0</v>
      </c>
      <c r="DD57" s="41">
        <f t="shared" si="58"/>
        <v>0</v>
      </c>
      <c r="DE57" s="39">
        <f t="shared" si="59"/>
        <v>0</v>
      </c>
      <c r="DF57" s="42">
        <f t="shared" si="60"/>
        <v>0</v>
      </c>
      <c r="DG57" s="37"/>
      <c r="DH57" s="38"/>
      <c r="DI57" s="38"/>
      <c r="DJ57" s="38"/>
      <c r="DK57" s="38"/>
      <c r="DL57" s="38"/>
      <c r="DM57" s="38"/>
      <c r="DN57" s="39"/>
      <c r="DO57" s="39"/>
      <c r="DP57" s="39"/>
      <c r="DQ57" s="39"/>
      <c r="DR57" s="40"/>
      <c r="DS57" s="37">
        <f t="shared" si="61"/>
        <v>0</v>
      </c>
      <c r="DT57" s="41">
        <f t="shared" si="62"/>
        <v>0</v>
      </c>
      <c r="DU57" s="39">
        <f t="shared" si="63"/>
        <v>0</v>
      </c>
      <c r="DV57" s="42">
        <f t="shared" si="64"/>
        <v>0</v>
      </c>
      <c r="DW57" s="37"/>
      <c r="DX57" s="38"/>
      <c r="DY57" s="38"/>
      <c r="DZ57" s="38"/>
      <c r="EA57" s="38"/>
      <c r="EB57" s="38"/>
      <c r="EC57" s="38"/>
      <c r="ED57" s="39"/>
      <c r="EE57" s="39"/>
      <c r="EF57" s="39"/>
      <c r="EG57" s="39"/>
      <c r="EH57" s="40"/>
      <c r="EI57" s="37">
        <f t="shared" si="65"/>
        <v>0</v>
      </c>
      <c r="EJ57" s="41">
        <f t="shared" si="66"/>
        <v>0</v>
      </c>
      <c r="EK57" s="39">
        <f t="shared" si="67"/>
        <v>0</v>
      </c>
      <c r="EL57" s="42">
        <f t="shared" si="68"/>
        <v>0</v>
      </c>
    </row>
    <row r="58" spans="1:142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69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 t="e">
        <f>L58+M58+#REF!</f>
        <v>#REF!</v>
      </c>
      <c r="L58" s="38" t="e">
        <f>AA58+#REF!+#REF!+#REF!+#REF!+#REF!+#REF!+#REF!+#REF!+#REF!+#REF!+#REF!+#REF!+#REF!+#REF!+#REF!+#REF!+#REF!+#REF!+#REF!</f>
        <v>#REF!</v>
      </c>
      <c r="M58" s="39" t="e">
        <f>AC58+#REF!+#REF!+#REF!+#REF!+#REF!+#REF!+#REF!+#REF!+#REF!+#REF!+#REF!+#REF!+#REF!+#REF!+#REF!+#REF!+#REF!+#REF!+#REF!</f>
        <v>#REF!</v>
      </c>
      <c r="N58" s="94" t="e">
        <f>V58+#REF!+#REF!+#REF!+#REF!+#REF!+#REF!+#REF!+#REF!+#REF!+#REF!+#REF!+#REF!+#REF!+#REF!+#REF!+#REF!+#REF!+#REF!+#REF!</f>
        <v>#REF!</v>
      </c>
      <c r="O58" s="37"/>
      <c r="P58" s="38"/>
      <c r="Q58" s="38"/>
      <c r="R58" s="38"/>
      <c r="S58" s="38"/>
      <c r="T58" s="38"/>
      <c r="U58" s="38"/>
      <c r="V58" s="39"/>
      <c r="W58" s="39"/>
      <c r="X58" s="39"/>
      <c r="Y58" s="39"/>
      <c r="Z58" s="40"/>
      <c r="AA58" s="37">
        <f t="shared" si="37"/>
        <v>0</v>
      </c>
      <c r="AB58" s="41">
        <f t="shared" si="38"/>
        <v>0</v>
      </c>
      <c r="AC58" s="39">
        <f t="shared" si="39"/>
        <v>0</v>
      </c>
      <c r="AD58" s="42">
        <f t="shared" si="40"/>
        <v>0</v>
      </c>
      <c r="AE58" s="37"/>
      <c r="AF58" s="38"/>
      <c r="AG58" s="38"/>
      <c r="AH58" s="38"/>
      <c r="AI58" s="38"/>
      <c r="AJ58" s="38"/>
      <c r="AK58" s="38"/>
      <c r="AL58" s="39"/>
      <c r="AM58" s="39"/>
      <c r="AN58" s="39"/>
      <c r="AO58" s="39"/>
      <c r="AP58" s="40"/>
      <c r="AQ58" s="37">
        <f t="shared" si="41"/>
        <v>0</v>
      </c>
      <c r="AR58" s="41">
        <f t="shared" si="42"/>
        <v>0</v>
      </c>
      <c r="AS58" s="39">
        <f t="shared" si="43"/>
        <v>0</v>
      </c>
      <c r="AT58" s="42">
        <f t="shared" si="44"/>
        <v>0</v>
      </c>
      <c r="AU58" s="37"/>
      <c r="AV58" s="38"/>
      <c r="AW58" s="38"/>
      <c r="AX58" s="38"/>
      <c r="AY58" s="38"/>
      <c r="AZ58" s="38"/>
      <c r="BA58" s="38"/>
      <c r="BB58" s="39"/>
      <c r="BC58" s="39"/>
      <c r="BD58" s="39"/>
      <c r="BE58" s="39"/>
      <c r="BF58" s="40"/>
      <c r="BG58" s="37">
        <f t="shared" si="45"/>
        <v>0</v>
      </c>
      <c r="BH58" s="41">
        <f t="shared" si="46"/>
        <v>0</v>
      </c>
      <c r="BI58" s="39">
        <f t="shared" si="47"/>
        <v>0</v>
      </c>
      <c r="BJ58" s="42">
        <f t="shared" si="48"/>
        <v>0</v>
      </c>
      <c r="BK58" s="37"/>
      <c r="BL58" s="38"/>
      <c r="BM58" s="38"/>
      <c r="BN58" s="38"/>
      <c r="BO58" s="38"/>
      <c r="BP58" s="38"/>
      <c r="BQ58" s="38"/>
      <c r="BR58" s="39"/>
      <c r="BS58" s="39"/>
      <c r="BT58" s="39"/>
      <c r="BU58" s="39"/>
      <c r="BV58" s="40"/>
      <c r="BW58" s="37">
        <f t="shared" si="49"/>
        <v>0</v>
      </c>
      <c r="BX58" s="41">
        <f t="shared" si="50"/>
        <v>0</v>
      </c>
      <c r="BY58" s="39">
        <f t="shared" si="51"/>
        <v>0</v>
      </c>
      <c r="BZ58" s="42">
        <f t="shared" si="52"/>
        <v>0</v>
      </c>
      <c r="CA58" s="37"/>
      <c r="CB58" s="38"/>
      <c r="CC58" s="38"/>
      <c r="CD58" s="38"/>
      <c r="CE58" s="38"/>
      <c r="CF58" s="38"/>
      <c r="CG58" s="38"/>
      <c r="CH58" s="39"/>
      <c r="CI58" s="39"/>
      <c r="CJ58" s="39"/>
      <c r="CK58" s="39"/>
      <c r="CL58" s="40"/>
      <c r="CM58" s="37">
        <f t="shared" si="53"/>
        <v>0</v>
      </c>
      <c r="CN58" s="41">
        <f t="shared" si="54"/>
        <v>0</v>
      </c>
      <c r="CO58" s="39">
        <f t="shared" si="55"/>
        <v>0</v>
      </c>
      <c r="CP58" s="42">
        <f t="shared" si="56"/>
        <v>0</v>
      </c>
      <c r="CQ58" s="37"/>
      <c r="CR58" s="38"/>
      <c r="CS58" s="38"/>
      <c r="CT58" s="38"/>
      <c r="CU58" s="38"/>
      <c r="CV58" s="38"/>
      <c r="CW58" s="38"/>
      <c r="CX58" s="39"/>
      <c r="CY58" s="39"/>
      <c r="CZ58" s="39"/>
      <c r="DA58" s="39"/>
      <c r="DB58" s="40"/>
      <c r="DC58" s="37">
        <f t="shared" si="57"/>
        <v>0</v>
      </c>
      <c r="DD58" s="41">
        <f t="shared" si="58"/>
        <v>0</v>
      </c>
      <c r="DE58" s="39">
        <f t="shared" si="59"/>
        <v>0</v>
      </c>
      <c r="DF58" s="42">
        <f t="shared" si="60"/>
        <v>0</v>
      </c>
      <c r="DG58" s="37"/>
      <c r="DH58" s="38"/>
      <c r="DI58" s="38"/>
      <c r="DJ58" s="38"/>
      <c r="DK58" s="38"/>
      <c r="DL58" s="38"/>
      <c r="DM58" s="38"/>
      <c r="DN58" s="39"/>
      <c r="DO58" s="39"/>
      <c r="DP58" s="39"/>
      <c r="DQ58" s="39"/>
      <c r="DR58" s="40"/>
      <c r="DS58" s="37">
        <f t="shared" si="61"/>
        <v>0</v>
      </c>
      <c r="DT58" s="41">
        <f t="shared" si="62"/>
        <v>0</v>
      </c>
      <c r="DU58" s="39">
        <f t="shared" si="63"/>
        <v>0</v>
      </c>
      <c r="DV58" s="42">
        <f t="shared" si="64"/>
        <v>0</v>
      </c>
      <c r="DW58" s="37"/>
      <c r="DX58" s="38"/>
      <c r="DY58" s="38"/>
      <c r="DZ58" s="38"/>
      <c r="EA58" s="38"/>
      <c r="EB58" s="38"/>
      <c r="EC58" s="38"/>
      <c r="ED58" s="39"/>
      <c r="EE58" s="39"/>
      <c r="EF58" s="39"/>
      <c r="EG58" s="39"/>
      <c r="EH58" s="40"/>
      <c r="EI58" s="37">
        <f t="shared" si="65"/>
        <v>0</v>
      </c>
      <c r="EJ58" s="41">
        <f t="shared" si="66"/>
        <v>0</v>
      </c>
      <c r="EK58" s="39">
        <f t="shared" si="67"/>
        <v>0</v>
      </c>
      <c r="EL58" s="42">
        <f t="shared" si="68"/>
        <v>0</v>
      </c>
    </row>
    <row r="59" spans="1:142" ht="12.75" hidden="1" customHeight="1" x14ac:dyDescent="0.2">
      <c r="A59" s="24"/>
      <c r="B59" s="113"/>
      <c r="C59" s="25"/>
      <c r="D59" s="26"/>
      <c r="E59" s="26"/>
      <c r="F59" s="27"/>
      <c r="G59" s="28" t="str">
        <f t="shared" si="69"/>
        <v/>
      </c>
      <c r="H59" s="29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0" t="str">
        <f>IF(ISNA(VLOOKUP(E59,SortLookup!$A$1:$B$5,2,FALSE))," ",VLOOKUP(E59,SortLookup!$A$1:$B$5,2,FALSE))</f>
        <v xml:space="preserve"> </v>
      </c>
      <c r="J59" s="31" t="str">
        <f>IF(ISNA(VLOOKUP(F59,SortLookup!$A$7:$B$11,2,FALSE))," ",VLOOKUP(F59,SortLookup!$A$7:$B$11,2,FALSE))</f>
        <v xml:space="preserve"> </v>
      </c>
      <c r="K59" s="93" t="e">
        <f>L59+M59+#REF!</f>
        <v>#REF!</v>
      </c>
      <c r="L59" s="38" t="e">
        <f>AA59+#REF!+#REF!+#REF!+#REF!+#REF!+#REF!+#REF!+#REF!+#REF!+#REF!+#REF!+#REF!+#REF!+#REF!+#REF!+#REF!+#REF!+#REF!+#REF!</f>
        <v>#REF!</v>
      </c>
      <c r="M59" s="39" t="e">
        <f>AC59+#REF!+#REF!+#REF!+#REF!+#REF!+#REF!+#REF!+#REF!+#REF!+#REF!+#REF!+#REF!+#REF!+#REF!+#REF!+#REF!+#REF!+#REF!+#REF!</f>
        <v>#REF!</v>
      </c>
      <c r="N59" s="94" t="e">
        <f>V59+#REF!+#REF!+#REF!+#REF!+#REF!+#REF!+#REF!+#REF!+#REF!+#REF!+#REF!+#REF!+#REF!+#REF!+#REF!+#REF!+#REF!+#REF!+#REF!</f>
        <v>#REF!</v>
      </c>
      <c r="O59" s="37"/>
      <c r="P59" s="38"/>
      <c r="Q59" s="38"/>
      <c r="R59" s="38"/>
      <c r="S59" s="38"/>
      <c r="T59" s="38"/>
      <c r="U59" s="38"/>
      <c r="V59" s="39"/>
      <c r="W59" s="39"/>
      <c r="X59" s="39"/>
      <c r="Y59" s="39"/>
      <c r="Z59" s="40"/>
      <c r="AA59" s="37">
        <f t="shared" si="37"/>
        <v>0</v>
      </c>
      <c r="AB59" s="41">
        <f t="shared" si="38"/>
        <v>0</v>
      </c>
      <c r="AC59" s="39">
        <f t="shared" si="39"/>
        <v>0</v>
      </c>
      <c r="AD59" s="42">
        <f t="shared" si="40"/>
        <v>0</v>
      </c>
      <c r="AE59" s="37"/>
      <c r="AF59" s="38"/>
      <c r="AG59" s="38"/>
      <c r="AH59" s="38"/>
      <c r="AI59" s="38"/>
      <c r="AJ59" s="38"/>
      <c r="AK59" s="38"/>
      <c r="AL59" s="39"/>
      <c r="AM59" s="39"/>
      <c r="AN59" s="39"/>
      <c r="AO59" s="39"/>
      <c r="AP59" s="40"/>
      <c r="AQ59" s="37">
        <f t="shared" si="41"/>
        <v>0</v>
      </c>
      <c r="AR59" s="41">
        <f t="shared" si="42"/>
        <v>0</v>
      </c>
      <c r="AS59" s="39">
        <f t="shared" si="43"/>
        <v>0</v>
      </c>
      <c r="AT59" s="42">
        <f t="shared" si="44"/>
        <v>0</v>
      </c>
      <c r="AU59" s="37"/>
      <c r="AV59" s="38"/>
      <c r="AW59" s="38"/>
      <c r="AX59" s="38"/>
      <c r="AY59" s="38"/>
      <c r="AZ59" s="38"/>
      <c r="BA59" s="38"/>
      <c r="BB59" s="39"/>
      <c r="BC59" s="39"/>
      <c r="BD59" s="39"/>
      <c r="BE59" s="39"/>
      <c r="BF59" s="40"/>
      <c r="BG59" s="37">
        <f t="shared" si="45"/>
        <v>0</v>
      </c>
      <c r="BH59" s="41">
        <f t="shared" si="46"/>
        <v>0</v>
      </c>
      <c r="BI59" s="39">
        <f t="shared" si="47"/>
        <v>0</v>
      </c>
      <c r="BJ59" s="42">
        <f t="shared" si="48"/>
        <v>0</v>
      </c>
      <c r="BK59" s="37"/>
      <c r="BL59" s="38"/>
      <c r="BM59" s="38"/>
      <c r="BN59" s="38"/>
      <c r="BO59" s="38"/>
      <c r="BP59" s="38"/>
      <c r="BQ59" s="38"/>
      <c r="BR59" s="39"/>
      <c r="BS59" s="39"/>
      <c r="BT59" s="39"/>
      <c r="BU59" s="39"/>
      <c r="BV59" s="40"/>
      <c r="BW59" s="37">
        <f t="shared" si="49"/>
        <v>0</v>
      </c>
      <c r="BX59" s="41">
        <f t="shared" si="50"/>
        <v>0</v>
      </c>
      <c r="BY59" s="39">
        <f t="shared" si="51"/>
        <v>0</v>
      </c>
      <c r="BZ59" s="42">
        <f t="shared" si="52"/>
        <v>0</v>
      </c>
      <c r="CA59" s="37"/>
      <c r="CB59" s="38"/>
      <c r="CC59" s="38"/>
      <c r="CD59" s="38"/>
      <c r="CE59" s="38"/>
      <c r="CF59" s="38"/>
      <c r="CG59" s="38"/>
      <c r="CH59" s="39"/>
      <c r="CI59" s="39"/>
      <c r="CJ59" s="39"/>
      <c r="CK59" s="39"/>
      <c r="CL59" s="40"/>
      <c r="CM59" s="37">
        <f t="shared" si="53"/>
        <v>0</v>
      </c>
      <c r="CN59" s="41">
        <f t="shared" si="54"/>
        <v>0</v>
      </c>
      <c r="CO59" s="39">
        <f t="shared" si="55"/>
        <v>0</v>
      </c>
      <c r="CP59" s="42">
        <f t="shared" si="56"/>
        <v>0</v>
      </c>
      <c r="CQ59" s="37"/>
      <c r="CR59" s="38"/>
      <c r="CS59" s="38"/>
      <c r="CT59" s="38"/>
      <c r="CU59" s="38"/>
      <c r="CV59" s="38"/>
      <c r="CW59" s="38"/>
      <c r="CX59" s="39"/>
      <c r="CY59" s="39"/>
      <c r="CZ59" s="39"/>
      <c r="DA59" s="39"/>
      <c r="DB59" s="40"/>
      <c r="DC59" s="37">
        <f t="shared" si="57"/>
        <v>0</v>
      </c>
      <c r="DD59" s="41">
        <f t="shared" si="58"/>
        <v>0</v>
      </c>
      <c r="DE59" s="39">
        <f t="shared" si="59"/>
        <v>0</v>
      </c>
      <c r="DF59" s="42">
        <f t="shared" si="60"/>
        <v>0</v>
      </c>
      <c r="DG59" s="37"/>
      <c r="DH59" s="38"/>
      <c r="DI59" s="38"/>
      <c r="DJ59" s="38"/>
      <c r="DK59" s="38"/>
      <c r="DL59" s="38"/>
      <c r="DM59" s="38"/>
      <c r="DN59" s="39"/>
      <c r="DO59" s="39"/>
      <c r="DP59" s="39"/>
      <c r="DQ59" s="39"/>
      <c r="DR59" s="40"/>
      <c r="DS59" s="37">
        <f t="shared" si="61"/>
        <v>0</v>
      </c>
      <c r="DT59" s="41">
        <f t="shared" si="62"/>
        <v>0</v>
      </c>
      <c r="DU59" s="39">
        <f t="shared" si="63"/>
        <v>0</v>
      </c>
      <c r="DV59" s="42">
        <f t="shared" si="64"/>
        <v>0</v>
      </c>
      <c r="DW59" s="37"/>
      <c r="DX59" s="38"/>
      <c r="DY59" s="38"/>
      <c r="DZ59" s="38"/>
      <c r="EA59" s="38"/>
      <c r="EB59" s="38"/>
      <c r="EC59" s="38"/>
      <c r="ED59" s="39"/>
      <c r="EE59" s="39"/>
      <c r="EF59" s="39"/>
      <c r="EG59" s="39"/>
      <c r="EH59" s="40"/>
      <c r="EI59" s="37">
        <f t="shared" si="65"/>
        <v>0</v>
      </c>
      <c r="EJ59" s="41">
        <f t="shared" si="66"/>
        <v>0</v>
      </c>
      <c r="EK59" s="39">
        <f t="shared" si="67"/>
        <v>0</v>
      </c>
      <c r="EL59" s="42">
        <f t="shared" si="68"/>
        <v>0</v>
      </c>
    </row>
    <row r="60" spans="1:142" ht="12.75" hidden="1" customHeight="1" x14ac:dyDescent="0.2">
      <c r="A60" s="24"/>
      <c r="B60" s="113"/>
      <c r="C60" s="25"/>
      <c r="D60" s="26"/>
      <c r="E60" s="26"/>
      <c r="F60" s="27"/>
      <c r="G60" s="28" t="str">
        <f t="shared" si="69"/>
        <v/>
      </c>
      <c r="H60" s="29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0" t="str">
        <f>IF(ISNA(VLOOKUP(E60,SortLookup!$A$1:$B$5,2,FALSE))," ",VLOOKUP(E60,SortLookup!$A$1:$B$5,2,FALSE))</f>
        <v xml:space="preserve"> </v>
      </c>
      <c r="J60" s="31" t="str">
        <f>IF(ISNA(VLOOKUP(F60,SortLookup!$A$7:$B$11,2,FALSE))," ",VLOOKUP(F60,SortLookup!$A$7:$B$11,2,FALSE))</f>
        <v xml:space="preserve"> </v>
      </c>
      <c r="K60" s="93" t="e">
        <f>L60+M60+#REF!</f>
        <v>#REF!</v>
      </c>
      <c r="L60" s="38" t="e">
        <f>AA60+#REF!+#REF!+#REF!+#REF!+#REF!+#REF!+#REF!+#REF!+#REF!+#REF!+#REF!+#REF!+#REF!+#REF!+#REF!+#REF!+#REF!+#REF!+#REF!</f>
        <v>#REF!</v>
      </c>
      <c r="M60" s="39" t="e">
        <f>AC60+#REF!+#REF!+#REF!+#REF!+#REF!+#REF!+#REF!+#REF!+#REF!+#REF!+#REF!+#REF!+#REF!+#REF!+#REF!+#REF!+#REF!+#REF!+#REF!</f>
        <v>#REF!</v>
      </c>
      <c r="N60" s="94" t="e">
        <f>V60+#REF!+#REF!+#REF!+#REF!+#REF!+#REF!+#REF!+#REF!+#REF!+#REF!+#REF!+#REF!+#REF!+#REF!+#REF!+#REF!+#REF!+#REF!+#REF!</f>
        <v>#REF!</v>
      </c>
      <c r="O60" s="37"/>
      <c r="P60" s="38"/>
      <c r="Q60" s="38"/>
      <c r="R60" s="38"/>
      <c r="S60" s="38"/>
      <c r="T60" s="38"/>
      <c r="U60" s="38"/>
      <c r="V60" s="39"/>
      <c r="W60" s="39"/>
      <c r="X60" s="39"/>
      <c r="Y60" s="39"/>
      <c r="Z60" s="40"/>
      <c r="AA60" s="37">
        <f t="shared" si="37"/>
        <v>0</v>
      </c>
      <c r="AB60" s="41">
        <f t="shared" si="38"/>
        <v>0</v>
      </c>
      <c r="AC60" s="39">
        <f t="shared" si="39"/>
        <v>0</v>
      </c>
      <c r="AD60" s="42">
        <f t="shared" si="40"/>
        <v>0</v>
      </c>
      <c r="AE60" s="37"/>
      <c r="AF60" s="38"/>
      <c r="AG60" s="38"/>
      <c r="AH60" s="38"/>
      <c r="AI60" s="38"/>
      <c r="AJ60" s="38"/>
      <c r="AK60" s="38"/>
      <c r="AL60" s="39"/>
      <c r="AM60" s="39"/>
      <c r="AN60" s="39"/>
      <c r="AO60" s="39"/>
      <c r="AP60" s="40"/>
      <c r="AQ60" s="37">
        <f t="shared" si="41"/>
        <v>0</v>
      </c>
      <c r="AR60" s="41">
        <f t="shared" si="42"/>
        <v>0</v>
      </c>
      <c r="AS60" s="39">
        <f t="shared" si="43"/>
        <v>0</v>
      </c>
      <c r="AT60" s="42">
        <f t="shared" si="44"/>
        <v>0</v>
      </c>
      <c r="AU60" s="37"/>
      <c r="AV60" s="38"/>
      <c r="AW60" s="38"/>
      <c r="AX60" s="38"/>
      <c r="AY60" s="38"/>
      <c r="AZ60" s="38"/>
      <c r="BA60" s="38"/>
      <c r="BB60" s="39"/>
      <c r="BC60" s="39"/>
      <c r="BD60" s="39"/>
      <c r="BE60" s="39"/>
      <c r="BF60" s="40"/>
      <c r="BG60" s="37">
        <f t="shared" si="45"/>
        <v>0</v>
      </c>
      <c r="BH60" s="41">
        <f t="shared" si="46"/>
        <v>0</v>
      </c>
      <c r="BI60" s="39">
        <f t="shared" si="47"/>
        <v>0</v>
      </c>
      <c r="BJ60" s="42">
        <f t="shared" si="48"/>
        <v>0</v>
      </c>
      <c r="BK60" s="37"/>
      <c r="BL60" s="38"/>
      <c r="BM60" s="38"/>
      <c r="BN60" s="38"/>
      <c r="BO60" s="38"/>
      <c r="BP60" s="38"/>
      <c r="BQ60" s="38"/>
      <c r="BR60" s="39"/>
      <c r="BS60" s="39"/>
      <c r="BT60" s="39"/>
      <c r="BU60" s="39"/>
      <c r="BV60" s="40"/>
      <c r="BW60" s="37">
        <f t="shared" si="49"/>
        <v>0</v>
      </c>
      <c r="BX60" s="41">
        <f t="shared" si="50"/>
        <v>0</v>
      </c>
      <c r="BY60" s="39">
        <f t="shared" si="51"/>
        <v>0</v>
      </c>
      <c r="BZ60" s="42">
        <f t="shared" si="52"/>
        <v>0</v>
      </c>
      <c r="CA60" s="37"/>
      <c r="CB60" s="38"/>
      <c r="CC60" s="38"/>
      <c r="CD60" s="38"/>
      <c r="CE60" s="38"/>
      <c r="CF60" s="38"/>
      <c r="CG60" s="38"/>
      <c r="CH60" s="39"/>
      <c r="CI60" s="39"/>
      <c r="CJ60" s="39"/>
      <c r="CK60" s="39"/>
      <c r="CL60" s="40"/>
      <c r="CM60" s="37">
        <f t="shared" si="53"/>
        <v>0</v>
      </c>
      <c r="CN60" s="41">
        <f t="shared" si="54"/>
        <v>0</v>
      </c>
      <c r="CO60" s="39">
        <f t="shared" si="55"/>
        <v>0</v>
      </c>
      <c r="CP60" s="42">
        <f t="shared" si="56"/>
        <v>0</v>
      </c>
      <c r="CQ60" s="37"/>
      <c r="CR60" s="38"/>
      <c r="CS60" s="38"/>
      <c r="CT60" s="38"/>
      <c r="CU60" s="38"/>
      <c r="CV60" s="38"/>
      <c r="CW60" s="38"/>
      <c r="CX60" s="39"/>
      <c r="CY60" s="39"/>
      <c r="CZ60" s="39"/>
      <c r="DA60" s="39"/>
      <c r="DB60" s="40"/>
      <c r="DC60" s="37">
        <f t="shared" si="57"/>
        <v>0</v>
      </c>
      <c r="DD60" s="41">
        <f t="shared" si="58"/>
        <v>0</v>
      </c>
      <c r="DE60" s="39">
        <f t="shared" si="59"/>
        <v>0</v>
      </c>
      <c r="DF60" s="42">
        <f t="shared" si="60"/>
        <v>0</v>
      </c>
      <c r="DG60" s="37"/>
      <c r="DH60" s="38"/>
      <c r="DI60" s="38"/>
      <c r="DJ60" s="38"/>
      <c r="DK60" s="38"/>
      <c r="DL60" s="38"/>
      <c r="DM60" s="38"/>
      <c r="DN60" s="39"/>
      <c r="DO60" s="39"/>
      <c r="DP60" s="39"/>
      <c r="DQ60" s="39"/>
      <c r="DR60" s="40"/>
      <c r="DS60" s="37">
        <f t="shared" si="61"/>
        <v>0</v>
      </c>
      <c r="DT60" s="41">
        <f t="shared" si="62"/>
        <v>0</v>
      </c>
      <c r="DU60" s="39">
        <f t="shared" si="63"/>
        <v>0</v>
      </c>
      <c r="DV60" s="42">
        <f t="shared" si="64"/>
        <v>0</v>
      </c>
      <c r="DW60" s="37"/>
      <c r="DX60" s="38"/>
      <c r="DY60" s="38"/>
      <c r="DZ60" s="38"/>
      <c r="EA60" s="38"/>
      <c r="EB60" s="38"/>
      <c r="EC60" s="38"/>
      <c r="ED60" s="39"/>
      <c r="EE60" s="39"/>
      <c r="EF60" s="39"/>
      <c r="EG60" s="39"/>
      <c r="EH60" s="40"/>
      <c r="EI60" s="37">
        <f t="shared" si="65"/>
        <v>0</v>
      </c>
      <c r="EJ60" s="41">
        <f t="shared" si="66"/>
        <v>0</v>
      </c>
      <c r="EK60" s="39">
        <f t="shared" si="67"/>
        <v>0</v>
      </c>
      <c r="EL60" s="42">
        <f t="shared" si="68"/>
        <v>0</v>
      </c>
    </row>
    <row r="61" spans="1:142" ht="12.75" hidden="1" customHeight="1" x14ac:dyDescent="0.2">
      <c r="A61" s="24"/>
      <c r="B61" s="92"/>
      <c r="C61" s="92"/>
      <c r="D61" s="132"/>
      <c r="E61" s="132"/>
      <c r="F61" s="133"/>
      <c r="G61" s="134" t="str">
        <f t="shared" si="69"/>
        <v/>
      </c>
      <c r="H61" s="135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136" t="str">
        <f>IF(ISNA(VLOOKUP(E61,SortLookup!$A$1:$B$5,2,FALSE))," ",VLOOKUP(E61,SortLookup!$A$1:$B$5,2,FALSE))</f>
        <v xml:space="preserve"> </v>
      </c>
      <c r="J61" s="137" t="str">
        <f>IF(ISNA(VLOOKUP(F61,SortLookup!$A$7:$B$11,2,FALSE))," ",VLOOKUP(F61,SortLookup!$A$7:$B$11,2,FALSE))</f>
        <v xml:space="preserve"> </v>
      </c>
      <c r="K61" s="138" t="e">
        <f>L61+M61+#REF!</f>
        <v>#REF!</v>
      </c>
      <c r="L61" s="139" t="e">
        <f>AA61+#REF!+#REF!+#REF!+#REF!+#REF!+#REF!+#REF!+#REF!+#REF!+#REF!+#REF!+#REF!+#REF!+#REF!+#REF!+#REF!+#REF!+#REF!+#REF!</f>
        <v>#REF!</v>
      </c>
      <c r="M61" s="140" t="e">
        <f>AC61+#REF!+#REF!+#REF!+#REF!+#REF!+#REF!+#REF!+#REF!+#REF!+#REF!+#REF!+#REF!+#REF!+#REF!+#REF!+#REF!+#REF!+#REF!+#REF!</f>
        <v>#REF!</v>
      </c>
      <c r="N61" s="142" t="e">
        <f>V61+#REF!+#REF!+#REF!+#REF!+#REF!+#REF!+#REF!+#REF!+#REF!+#REF!+#REF!+#REF!+#REF!+#REF!+#REF!+#REF!+#REF!+#REF!+#REF!</f>
        <v>#REF!</v>
      </c>
      <c r="O61" s="143"/>
      <c r="P61" s="139"/>
      <c r="Q61" s="139"/>
      <c r="R61" s="139"/>
      <c r="S61" s="139"/>
      <c r="T61" s="139"/>
      <c r="U61" s="139"/>
      <c r="V61" s="140"/>
      <c r="W61" s="140"/>
      <c r="X61" s="140"/>
      <c r="Y61" s="140"/>
      <c r="Z61" s="144"/>
      <c r="AA61" s="143">
        <f t="shared" si="37"/>
        <v>0</v>
      </c>
      <c r="AB61" s="141">
        <f t="shared" si="38"/>
        <v>0</v>
      </c>
      <c r="AC61" s="140">
        <f t="shared" si="39"/>
        <v>0</v>
      </c>
      <c r="AD61" s="42">
        <f t="shared" si="40"/>
        <v>0</v>
      </c>
      <c r="AE61" s="143"/>
      <c r="AF61" s="139"/>
      <c r="AG61" s="139"/>
      <c r="AH61" s="139"/>
      <c r="AI61" s="139"/>
      <c r="AJ61" s="139"/>
      <c r="AK61" s="139"/>
      <c r="AL61" s="140"/>
      <c r="AM61" s="140"/>
      <c r="AN61" s="140"/>
      <c r="AO61" s="140"/>
      <c r="AP61" s="144"/>
      <c r="AQ61" s="143">
        <f t="shared" si="41"/>
        <v>0</v>
      </c>
      <c r="AR61" s="141">
        <f t="shared" si="42"/>
        <v>0</v>
      </c>
      <c r="AS61" s="140">
        <f t="shared" si="43"/>
        <v>0</v>
      </c>
      <c r="AT61" s="42">
        <f t="shared" si="44"/>
        <v>0</v>
      </c>
      <c r="AU61" s="143"/>
      <c r="AV61" s="139"/>
      <c r="AW61" s="139"/>
      <c r="AX61" s="139"/>
      <c r="AY61" s="139"/>
      <c r="AZ61" s="139"/>
      <c r="BA61" s="139"/>
      <c r="BB61" s="140"/>
      <c r="BC61" s="140"/>
      <c r="BD61" s="140"/>
      <c r="BE61" s="140"/>
      <c r="BF61" s="144"/>
      <c r="BG61" s="143">
        <f t="shared" si="45"/>
        <v>0</v>
      </c>
      <c r="BH61" s="141">
        <f t="shared" si="46"/>
        <v>0</v>
      </c>
      <c r="BI61" s="140">
        <f t="shared" si="47"/>
        <v>0</v>
      </c>
      <c r="BJ61" s="42">
        <f t="shared" si="48"/>
        <v>0</v>
      </c>
      <c r="BK61" s="143"/>
      <c r="BL61" s="139"/>
      <c r="BM61" s="139"/>
      <c r="BN61" s="139"/>
      <c r="BO61" s="139"/>
      <c r="BP61" s="139"/>
      <c r="BQ61" s="139"/>
      <c r="BR61" s="140"/>
      <c r="BS61" s="140"/>
      <c r="BT61" s="140"/>
      <c r="BU61" s="140"/>
      <c r="BV61" s="144"/>
      <c r="BW61" s="143">
        <f t="shared" si="49"/>
        <v>0</v>
      </c>
      <c r="BX61" s="141">
        <f t="shared" si="50"/>
        <v>0</v>
      </c>
      <c r="BY61" s="140">
        <f t="shared" si="51"/>
        <v>0</v>
      </c>
      <c r="BZ61" s="42">
        <f t="shared" si="52"/>
        <v>0</v>
      </c>
      <c r="CA61" s="143"/>
      <c r="CB61" s="139"/>
      <c r="CC61" s="139"/>
      <c r="CD61" s="139"/>
      <c r="CE61" s="139"/>
      <c r="CF61" s="139"/>
      <c r="CG61" s="139"/>
      <c r="CH61" s="140"/>
      <c r="CI61" s="140"/>
      <c r="CJ61" s="140"/>
      <c r="CK61" s="140"/>
      <c r="CL61" s="144"/>
      <c r="CM61" s="143">
        <f t="shared" si="53"/>
        <v>0</v>
      </c>
      <c r="CN61" s="141">
        <f t="shared" si="54"/>
        <v>0</v>
      </c>
      <c r="CO61" s="140">
        <f t="shared" si="55"/>
        <v>0</v>
      </c>
      <c r="CP61" s="42">
        <f t="shared" si="56"/>
        <v>0</v>
      </c>
      <c r="CQ61" s="143"/>
      <c r="CR61" s="139"/>
      <c r="CS61" s="139"/>
      <c r="CT61" s="139"/>
      <c r="CU61" s="139"/>
      <c r="CV61" s="139"/>
      <c r="CW61" s="139"/>
      <c r="CX61" s="140"/>
      <c r="CY61" s="140"/>
      <c r="CZ61" s="140"/>
      <c r="DA61" s="140"/>
      <c r="DB61" s="144"/>
      <c r="DC61" s="143">
        <f t="shared" si="57"/>
        <v>0</v>
      </c>
      <c r="DD61" s="141">
        <f t="shared" si="58"/>
        <v>0</v>
      </c>
      <c r="DE61" s="140">
        <f t="shared" si="59"/>
        <v>0</v>
      </c>
      <c r="DF61" s="42">
        <f t="shared" si="60"/>
        <v>0</v>
      </c>
      <c r="DG61" s="143"/>
      <c r="DH61" s="139"/>
      <c r="DI61" s="139"/>
      <c r="DJ61" s="139"/>
      <c r="DK61" s="139"/>
      <c r="DL61" s="139"/>
      <c r="DM61" s="139"/>
      <c r="DN61" s="140"/>
      <c r="DO61" s="140"/>
      <c r="DP61" s="140"/>
      <c r="DQ61" s="140"/>
      <c r="DR61" s="144"/>
      <c r="DS61" s="143">
        <f t="shared" si="61"/>
        <v>0</v>
      </c>
      <c r="DT61" s="141">
        <f t="shared" si="62"/>
        <v>0</v>
      </c>
      <c r="DU61" s="140">
        <f t="shared" si="63"/>
        <v>0</v>
      </c>
      <c r="DV61" s="42">
        <f t="shared" si="64"/>
        <v>0</v>
      </c>
      <c r="DW61" s="143"/>
      <c r="DX61" s="139"/>
      <c r="DY61" s="139"/>
      <c r="DZ61" s="139"/>
      <c r="EA61" s="139"/>
      <c r="EB61" s="139"/>
      <c r="EC61" s="139"/>
      <c r="ED61" s="140"/>
      <c r="EE61" s="140"/>
      <c r="EF61" s="140"/>
      <c r="EG61" s="140"/>
      <c r="EH61" s="144"/>
      <c r="EI61" s="143">
        <f t="shared" si="65"/>
        <v>0</v>
      </c>
      <c r="EJ61" s="141">
        <f t="shared" si="66"/>
        <v>0</v>
      </c>
      <c r="EK61" s="140">
        <f t="shared" si="67"/>
        <v>0</v>
      </c>
      <c r="EL61" s="42">
        <f t="shared" si="68"/>
        <v>0</v>
      </c>
    </row>
    <row r="62" spans="1:142" ht="12.75" hidden="1" customHeight="1" x14ac:dyDescent="0.2">
      <c r="A62" s="24"/>
      <c r="B62" s="105"/>
      <c r="C62" s="80"/>
      <c r="D62" s="82"/>
      <c r="E62" s="82"/>
      <c r="F62" s="83"/>
      <c r="G62" s="84" t="str">
        <f t="shared" si="69"/>
        <v/>
      </c>
      <c r="H62" s="85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86" t="str">
        <f>IF(ISNA(VLOOKUP(E62,SortLookup!$A$1:$B$5,2,FALSE))," ",VLOOKUP(E62,SortLookup!$A$1:$B$5,2,FALSE))</f>
        <v xml:space="preserve"> </v>
      </c>
      <c r="J62" s="87" t="str">
        <f>IF(ISNA(VLOOKUP(F62,SortLookup!$A$7:$B$11,2,FALSE))," ",VLOOKUP(F62,SortLookup!$A$7:$B$11,2,FALSE))</f>
        <v xml:space="preserve"> </v>
      </c>
      <c r="K62" s="32" t="e">
        <f>L62+M62+#REF!</f>
        <v>#REF!</v>
      </c>
      <c r="L62" s="33" t="e">
        <f>AA62+#REF!+#REF!+#REF!+#REF!+#REF!+#REF!+#REF!+#REF!+#REF!+#REF!+#REF!+#REF!+#REF!+#REF!+#REF!+#REF!+#REF!+#REF!+#REF!</f>
        <v>#REF!</v>
      </c>
      <c r="M62" s="34" t="e">
        <f>AC62+#REF!+#REF!+#REF!+#REF!+#REF!+#REF!+#REF!+#REF!+#REF!+#REF!+#REF!+#REF!+#REF!+#REF!+#REF!+#REF!+#REF!+#REF!+#REF!</f>
        <v>#REF!</v>
      </c>
      <c r="N62" s="36" t="e">
        <f>V62+#REF!+#REF!+#REF!+#REF!+#REF!+#REF!+#REF!+#REF!+#REF!+#REF!+#REF!+#REF!+#REF!+#REF!+#REF!+#REF!+#REF!+#REF!+#REF!</f>
        <v>#REF!</v>
      </c>
      <c r="O62" s="44"/>
      <c r="P62" s="33"/>
      <c r="Q62" s="33"/>
      <c r="R62" s="33"/>
      <c r="S62" s="33"/>
      <c r="T62" s="33"/>
      <c r="U62" s="33"/>
      <c r="V62" s="34"/>
      <c r="W62" s="34"/>
      <c r="X62" s="34"/>
      <c r="Y62" s="34"/>
      <c r="Z62" s="88"/>
      <c r="AA62" s="44">
        <f t="shared" si="37"/>
        <v>0</v>
      </c>
      <c r="AB62" s="35">
        <f t="shared" si="38"/>
        <v>0</v>
      </c>
      <c r="AC62" s="34">
        <f t="shared" si="39"/>
        <v>0</v>
      </c>
      <c r="AD62" s="42">
        <f t="shared" si="40"/>
        <v>0</v>
      </c>
      <c r="AE62" s="44"/>
      <c r="AF62" s="33"/>
      <c r="AG62" s="33"/>
      <c r="AH62" s="33"/>
      <c r="AI62" s="33"/>
      <c r="AJ62" s="33"/>
      <c r="AK62" s="33"/>
      <c r="AL62" s="34"/>
      <c r="AM62" s="34"/>
      <c r="AN62" s="34"/>
      <c r="AO62" s="34"/>
      <c r="AP62" s="88"/>
      <c r="AQ62" s="44">
        <f t="shared" si="41"/>
        <v>0</v>
      </c>
      <c r="AR62" s="35">
        <f t="shared" si="42"/>
        <v>0</v>
      </c>
      <c r="AS62" s="34">
        <f t="shared" si="43"/>
        <v>0</v>
      </c>
      <c r="AT62" s="42">
        <f t="shared" si="44"/>
        <v>0</v>
      </c>
      <c r="AU62" s="44"/>
      <c r="AV62" s="33"/>
      <c r="AW62" s="33"/>
      <c r="AX62" s="33"/>
      <c r="AY62" s="33"/>
      <c r="AZ62" s="33"/>
      <c r="BA62" s="33"/>
      <c r="BB62" s="34"/>
      <c r="BC62" s="34"/>
      <c r="BD62" s="34"/>
      <c r="BE62" s="34"/>
      <c r="BF62" s="88"/>
      <c r="BG62" s="44">
        <f t="shared" si="45"/>
        <v>0</v>
      </c>
      <c r="BH62" s="35">
        <f t="shared" si="46"/>
        <v>0</v>
      </c>
      <c r="BI62" s="34">
        <f t="shared" si="47"/>
        <v>0</v>
      </c>
      <c r="BJ62" s="42">
        <f t="shared" si="48"/>
        <v>0</v>
      </c>
      <c r="BK62" s="44"/>
      <c r="BL62" s="33"/>
      <c r="BM62" s="33"/>
      <c r="BN62" s="33"/>
      <c r="BO62" s="33"/>
      <c r="BP62" s="33"/>
      <c r="BQ62" s="33"/>
      <c r="BR62" s="34"/>
      <c r="BS62" s="34"/>
      <c r="BT62" s="34"/>
      <c r="BU62" s="34"/>
      <c r="BV62" s="88"/>
      <c r="BW62" s="44">
        <f t="shared" si="49"/>
        <v>0</v>
      </c>
      <c r="BX62" s="35">
        <f t="shared" si="50"/>
        <v>0</v>
      </c>
      <c r="BY62" s="34">
        <f t="shared" si="51"/>
        <v>0</v>
      </c>
      <c r="BZ62" s="42">
        <f t="shared" si="52"/>
        <v>0</v>
      </c>
      <c r="CA62" s="44"/>
      <c r="CB62" s="33"/>
      <c r="CC62" s="33"/>
      <c r="CD62" s="33"/>
      <c r="CE62" s="33"/>
      <c r="CF62" s="33"/>
      <c r="CG62" s="33"/>
      <c r="CH62" s="34"/>
      <c r="CI62" s="34"/>
      <c r="CJ62" s="34"/>
      <c r="CK62" s="34"/>
      <c r="CL62" s="88"/>
      <c r="CM62" s="44">
        <f t="shared" si="53"/>
        <v>0</v>
      </c>
      <c r="CN62" s="35">
        <f t="shared" si="54"/>
        <v>0</v>
      </c>
      <c r="CO62" s="34">
        <f t="shared" si="55"/>
        <v>0</v>
      </c>
      <c r="CP62" s="42">
        <f t="shared" si="56"/>
        <v>0</v>
      </c>
      <c r="CQ62" s="44"/>
      <c r="CR62" s="33"/>
      <c r="CS62" s="33"/>
      <c r="CT62" s="33"/>
      <c r="CU62" s="33"/>
      <c r="CV62" s="33"/>
      <c r="CW62" s="33"/>
      <c r="CX62" s="34"/>
      <c r="CY62" s="34"/>
      <c r="CZ62" s="34"/>
      <c r="DA62" s="34"/>
      <c r="DB62" s="88"/>
      <c r="DC62" s="44">
        <f t="shared" si="57"/>
        <v>0</v>
      </c>
      <c r="DD62" s="35">
        <f t="shared" si="58"/>
        <v>0</v>
      </c>
      <c r="DE62" s="34">
        <f t="shared" si="59"/>
        <v>0</v>
      </c>
      <c r="DF62" s="42">
        <f t="shared" si="60"/>
        <v>0</v>
      </c>
      <c r="DG62" s="44"/>
      <c r="DH62" s="33"/>
      <c r="DI62" s="33"/>
      <c r="DJ62" s="33"/>
      <c r="DK62" s="33"/>
      <c r="DL62" s="33"/>
      <c r="DM62" s="33"/>
      <c r="DN62" s="34"/>
      <c r="DO62" s="34"/>
      <c r="DP62" s="34"/>
      <c r="DQ62" s="34"/>
      <c r="DR62" s="88"/>
      <c r="DS62" s="44">
        <f t="shared" si="61"/>
        <v>0</v>
      </c>
      <c r="DT62" s="35">
        <f t="shared" si="62"/>
        <v>0</v>
      </c>
      <c r="DU62" s="34">
        <f t="shared" si="63"/>
        <v>0</v>
      </c>
      <c r="DV62" s="42">
        <f t="shared" si="64"/>
        <v>0</v>
      </c>
      <c r="DW62" s="44"/>
      <c r="DX62" s="33"/>
      <c r="DY62" s="33"/>
      <c r="DZ62" s="33"/>
      <c r="EA62" s="33"/>
      <c r="EB62" s="33"/>
      <c r="EC62" s="33"/>
      <c r="ED62" s="34"/>
      <c r="EE62" s="34"/>
      <c r="EF62" s="34"/>
      <c r="EG62" s="34"/>
      <c r="EH62" s="88"/>
      <c r="EI62" s="44">
        <f t="shared" si="65"/>
        <v>0</v>
      </c>
      <c r="EJ62" s="35">
        <f t="shared" si="66"/>
        <v>0</v>
      </c>
      <c r="EK62" s="34">
        <f t="shared" si="67"/>
        <v>0</v>
      </c>
      <c r="EL62" s="42">
        <f t="shared" si="68"/>
        <v>0</v>
      </c>
    </row>
    <row r="63" spans="1:142" ht="12.75" hidden="1" customHeight="1" x14ac:dyDescent="0.2">
      <c r="A63" s="24"/>
      <c r="B63" s="113"/>
      <c r="C63" s="25"/>
      <c r="D63" s="26"/>
      <c r="E63" s="26"/>
      <c r="F63" s="27"/>
      <c r="G63" s="28" t="str">
        <f t="shared" si="69"/>
        <v/>
      </c>
      <c r="H63" s="29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0" t="str">
        <f>IF(ISNA(VLOOKUP(E63,SortLookup!$A$1:$B$5,2,FALSE))," ",VLOOKUP(E63,SortLookup!$A$1:$B$5,2,FALSE))</f>
        <v xml:space="preserve"> </v>
      </c>
      <c r="J63" s="31" t="str">
        <f>IF(ISNA(VLOOKUP(F63,SortLookup!$A$7:$B$11,2,FALSE))," ",VLOOKUP(F63,SortLookup!$A$7:$B$11,2,FALSE))</f>
        <v xml:space="preserve"> </v>
      </c>
      <c r="K63" s="93" t="e">
        <f>L63+M63+#REF!</f>
        <v>#REF!</v>
      </c>
      <c r="L63" s="38" t="e">
        <f>AA63+#REF!+#REF!+#REF!+#REF!+#REF!+#REF!+#REF!+#REF!+#REF!+#REF!+#REF!+#REF!+#REF!+#REF!+#REF!+#REF!+#REF!+#REF!+#REF!</f>
        <v>#REF!</v>
      </c>
      <c r="M63" s="39" t="e">
        <f>AC63+#REF!+#REF!+#REF!+#REF!+#REF!+#REF!+#REF!+#REF!+#REF!+#REF!+#REF!+#REF!+#REF!+#REF!+#REF!+#REF!+#REF!+#REF!+#REF!</f>
        <v>#REF!</v>
      </c>
      <c r="N63" s="94" t="e">
        <f>V63+#REF!+#REF!+#REF!+#REF!+#REF!+#REF!+#REF!+#REF!+#REF!+#REF!+#REF!+#REF!+#REF!+#REF!+#REF!+#REF!+#REF!+#REF!+#REF!</f>
        <v>#REF!</v>
      </c>
      <c r="O63" s="37"/>
      <c r="P63" s="38"/>
      <c r="Q63" s="38"/>
      <c r="R63" s="38"/>
      <c r="S63" s="38"/>
      <c r="T63" s="38"/>
      <c r="U63" s="38"/>
      <c r="V63" s="39"/>
      <c r="W63" s="39"/>
      <c r="X63" s="39"/>
      <c r="Y63" s="39"/>
      <c r="Z63" s="40"/>
      <c r="AA63" s="37">
        <f t="shared" si="37"/>
        <v>0</v>
      </c>
      <c r="AB63" s="41">
        <f t="shared" si="38"/>
        <v>0</v>
      </c>
      <c r="AC63" s="39">
        <f t="shared" si="39"/>
        <v>0</v>
      </c>
      <c r="AD63" s="42">
        <f t="shared" si="40"/>
        <v>0</v>
      </c>
      <c r="AE63" s="37"/>
      <c r="AF63" s="38"/>
      <c r="AG63" s="38"/>
      <c r="AH63" s="38"/>
      <c r="AI63" s="38"/>
      <c r="AJ63" s="38"/>
      <c r="AK63" s="38"/>
      <c r="AL63" s="39"/>
      <c r="AM63" s="39"/>
      <c r="AN63" s="39"/>
      <c r="AO63" s="39"/>
      <c r="AP63" s="40"/>
      <c r="AQ63" s="37">
        <f t="shared" si="41"/>
        <v>0</v>
      </c>
      <c r="AR63" s="41">
        <f t="shared" si="42"/>
        <v>0</v>
      </c>
      <c r="AS63" s="39">
        <f t="shared" si="43"/>
        <v>0</v>
      </c>
      <c r="AT63" s="42">
        <f t="shared" si="44"/>
        <v>0</v>
      </c>
      <c r="AU63" s="37"/>
      <c r="AV63" s="38"/>
      <c r="AW63" s="38"/>
      <c r="AX63" s="38"/>
      <c r="AY63" s="38"/>
      <c r="AZ63" s="38"/>
      <c r="BA63" s="38"/>
      <c r="BB63" s="39"/>
      <c r="BC63" s="39"/>
      <c r="BD63" s="39"/>
      <c r="BE63" s="39"/>
      <c r="BF63" s="40"/>
      <c r="BG63" s="37">
        <f t="shared" si="45"/>
        <v>0</v>
      </c>
      <c r="BH63" s="41">
        <f t="shared" si="46"/>
        <v>0</v>
      </c>
      <c r="BI63" s="39">
        <f t="shared" si="47"/>
        <v>0</v>
      </c>
      <c r="BJ63" s="42">
        <f t="shared" si="48"/>
        <v>0</v>
      </c>
      <c r="BK63" s="37"/>
      <c r="BL63" s="38"/>
      <c r="BM63" s="38"/>
      <c r="BN63" s="38"/>
      <c r="BO63" s="38"/>
      <c r="BP63" s="38"/>
      <c r="BQ63" s="38"/>
      <c r="BR63" s="39"/>
      <c r="BS63" s="39"/>
      <c r="BT63" s="39"/>
      <c r="BU63" s="39"/>
      <c r="BV63" s="40"/>
      <c r="BW63" s="37">
        <f t="shared" si="49"/>
        <v>0</v>
      </c>
      <c r="BX63" s="41">
        <f t="shared" si="50"/>
        <v>0</v>
      </c>
      <c r="BY63" s="39">
        <f t="shared" si="51"/>
        <v>0</v>
      </c>
      <c r="BZ63" s="42">
        <f t="shared" si="52"/>
        <v>0</v>
      </c>
      <c r="CA63" s="37"/>
      <c r="CB63" s="38"/>
      <c r="CC63" s="38"/>
      <c r="CD63" s="38"/>
      <c r="CE63" s="38"/>
      <c r="CF63" s="38"/>
      <c r="CG63" s="38"/>
      <c r="CH63" s="39"/>
      <c r="CI63" s="39"/>
      <c r="CJ63" s="39"/>
      <c r="CK63" s="39"/>
      <c r="CL63" s="40"/>
      <c r="CM63" s="37">
        <f t="shared" si="53"/>
        <v>0</v>
      </c>
      <c r="CN63" s="41">
        <f t="shared" si="54"/>
        <v>0</v>
      </c>
      <c r="CO63" s="39">
        <f t="shared" si="55"/>
        <v>0</v>
      </c>
      <c r="CP63" s="42">
        <f t="shared" si="56"/>
        <v>0</v>
      </c>
      <c r="CQ63" s="37"/>
      <c r="CR63" s="38"/>
      <c r="CS63" s="38"/>
      <c r="CT63" s="38"/>
      <c r="CU63" s="38"/>
      <c r="CV63" s="38"/>
      <c r="CW63" s="38"/>
      <c r="CX63" s="39"/>
      <c r="CY63" s="39"/>
      <c r="CZ63" s="39"/>
      <c r="DA63" s="39"/>
      <c r="DB63" s="40"/>
      <c r="DC63" s="37">
        <f t="shared" si="57"/>
        <v>0</v>
      </c>
      <c r="DD63" s="41">
        <f t="shared" si="58"/>
        <v>0</v>
      </c>
      <c r="DE63" s="39">
        <f t="shared" si="59"/>
        <v>0</v>
      </c>
      <c r="DF63" s="42">
        <f t="shared" si="60"/>
        <v>0</v>
      </c>
      <c r="DG63" s="37"/>
      <c r="DH63" s="38"/>
      <c r="DI63" s="38"/>
      <c r="DJ63" s="38"/>
      <c r="DK63" s="38"/>
      <c r="DL63" s="38"/>
      <c r="DM63" s="38"/>
      <c r="DN63" s="39"/>
      <c r="DO63" s="39"/>
      <c r="DP63" s="39"/>
      <c r="DQ63" s="39"/>
      <c r="DR63" s="40"/>
      <c r="DS63" s="37">
        <f t="shared" si="61"/>
        <v>0</v>
      </c>
      <c r="DT63" s="41">
        <f t="shared" si="62"/>
        <v>0</v>
      </c>
      <c r="DU63" s="39">
        <f t="shared" si="63"/>
        <v>0</v>
      </c>
      <c r="DV63" s="42">
        <f t="shared" si="64"/>
        <v>0</v>
      </c>
      <c r="DW63" s="37"/>
      <c r="DX63" s="38"/>
      <c r="DY63" s="38"/>
      <c r="DZ63" s="38"/>
      <c r="EA63" s="38"/>
      <c r="EB63" s="38"/>
      <c r="EC63" s="38"/>
      <c r="ED63" s="39"/>
      <c r="EE63" s="39"/>
      <c r="EF63" s="39"/>
      <c r="EG63" s="39"/>
      <c r="EH63" s="40"/>
      <c r="EI63" s="37">
        <f t="shared" si="65"/>
        <v>0</v>
      </c>
      <c r="EJ63" s="41">
        <f t="shared" si="66"/>
        <v>0</v>
      </c>
      <c r="EK63" s="39">
        <f t="shared" si="67"/>
        <v>0</v>
      </c>
      <c r="EL63" s="42">
        <f t="shared" si="68"/>
        <v>0</v>
      </c>
    </row>
    <row r="64" spans="1:142" ht="12.75" hidden="1" customHeight="1" x14ac:dyDescent="0.2">
      <c r="A64" s="24"/>
      <c r="B64" s="113"/>
      <c r="C64" s="25"/>
      <c r="D64" s="26"/>
      <c r="E64" s="26"/>
      <c r="F64" s="27"/>
      <c r="G64" s="28" t="str">
        <f t="shared" si="69"/>
        <v/>
      </c>
      <c r="H64" s="29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0" t="str">
        <f>IF(ISNA(VLOOKUP(E64,SortLookup!$A$1:$B$5,2,FALSE))," ",VLOOKUP(E64,SortLookup!$A$1:$B$5,2,FALSE))</f>
        <v xml:space="preserve"> </v>
      </c>
      <c r="J64" s="31" t="str">
        <f>IF(ISNA(VLOOKUP(F64,SortLookup!$A$7:$B$11,2,FALSE))," ",VLOOKUP(F64,SortLookup!$A$7:$B$11,2,FALSE))</f>
        <v xml:space="preserve"> </v>
      </c>
      <c r="K64" s="93" t="e">
        <f>L64+M64+#REF!</f>
        <v>#REF!</v>
      </c>
      <c r="L64" s="38" t="e">
        <f>AA64+#REF!+#REF!+#REF!+#REF!+#REF!+#REF!+#REF!+#REF!+#REF!+#REF!+#REF!+#REF!+#REF!+#REF!+#REF!+#REF!+#REF!+#REF!+#REF!</f>
        <v>#REF!</v>
      </c>
      <c r="M64" s="39" t="e">
        <f>AC64+#REF!+#REF!+#REF!+#REF!+#REF!+#REF!+#REF!+#REF!+#REF!+#REF!+#REF!+#REF!+#REF!+#REF!+#REF!+#REF!+#REF!+#REF!+#REF!</f>
        <v>#REF!</v>
      </c>
      <c r="N64" s="94" t="e">
        <f>V64+#REF!+#REF!+#REF!+#REF!+#REF!+#REF!+#REF!+#REF!+#REF!+#REF!+#REF!+#REF!+#REF!+#REF!+#REF!+#REF!+#REF!+#REF!+#REF!</f>
        <v>#REF!</v>
      </c>
      <c r="O64" s="37"/>
      <c r="P64" s="38"/>
      <c r="Q64" s="38"/>
      <c r="R64" s="38"/>
      <c r="S64" s="38"/>
      <c r="T64" s="38"/>
      <c r="U64" s="38"/>
      <c r="V64" s="39"/>
      <c r="W64" s="39"/>
      <c r="X64" s="39"/>
      <c r="Y64" s="39"/>
      <c r="Z64" s="40"/>
      <c r="AA64" s="37">
        <f t="shared" si="37"/>
        <v>0</v>
      </c>
      <c r="AB64" s="41">
        <f t="shared" si="38"/>
        <v>0</v>
      </c>
      <c r="AC64" s="39">
        <f t="shared" si="39"/>
        <v>0</v>
      </c>
      <c r="AD64" s="42">
        <f t="shared" si="40"/>
        <v>0</v>
      </c>
      <c r="AE64" s="37"/>
      <c r="AF64" s="38"/>
      <c r="AG64" s="38"/>
      <c r="AH64" s="38"/>
      <c r="AI64" s="38"/>
      <c r="AJ64" s="38"/>
      <c r="AK64" s="38"/>
      <c r="AL64" s="39"/>
      <c r="AM64" s="39"/>
      <c r="AN64" s="39"/>
      <c r="AO64" s="39"/>
      <c r="AP64" s="40"/>
      <c r="AQ64" s="37">
        <f t="shared" si="41"/>
        <v>0</v>
      </c>
      <c r="AR64" s="41">
        <f t="shared" si="42"/>
        <v>0</v>
      </c>
      <c r="AS64" s="39">
        <f t="shared" si="43"/>
        <v>0</v>
      </c>
      <c r="AT64" s="42">
        <f t="shared" si="44"/>
        <v>0</v>
      </c>
      <c r="AU64" s="37"/>
      <c r="AV64" s="38"/>
      <c r="AW64" s="38"/>
      <c r="AX64" s="38"/>
      <c r="AY64" s="38"/>
      <c r="AZ64" s="38"/>
      <c r="BA64" s="38"/>
      <c r="BB64" s="39"/>
      <c r="BC64" s="39"/>
      <c r="BD64" s="39"/>
      <c r="BE64" s="39"/>
      <c r="BF64" s="40"/>
      <c r="BG64" s="37">
        <f t="shared" si="45"/>
        <v>0</v>
      </c>
      <c r="BH64" s="41">
        <f t="shared" si="46"/>
        <v>0</v>
      </c>
      <c r="BI64" s="39">
        <f t="shared" si="47"/>
        <v>0</v>
      </c>
      <c r="BJ64" s="42">
        <f t="shared" si="48"/>
        <v>0</v>
      </c>
      <c r="BK64" s="37"/>
      <c r="BL64" s="38"/>
      <c r="BM64" s="38"/>
      <c r="BN64" s="38"/>
      <c r="BO64" s="38"/>
      <c r="BP64" s="38"/>
      <c r="BQ64" s="38"/>
      <c r="BR64" s="39"/>
      <c r="BS64" s="39"/>
      <c r="BT64" s="39"/>
      <c r="BU64" s="39"/>
      <c r="BV64" s="40"/>
      <c r="BW64" s="37">
        <f t="shared" si="49"/>
        <v>0</v>
      </c>
      <c r="BX64" s="41">
        <f t="shared" si="50"/>
        <v>0</v>
      </c>
      <c r="BY64" s="39">
        <f t="shared" si="51"/>
        <v>0</v>
      </c>
      <c r="BZ64" s="42">
        <f t="shared" si="52"/>
        <v>0</v>
      </c>
      <c r="CA64" s="37"/>
      <c r="CB64" s="38"/>
      <c r="CC64" s="38"/>
      <c r="CD64" s="38"/>
      <c r="CE64" s="38"/>
      <c r="CF64" s="38"/>
      <c r="CG64" s="38"/>
      <c r="CH64" s="39"/>
      <c r="CI64" s="39"/>
      <c r="CJ64" s="39"/>
      <c r="CK64" s="39"/>
      <c r="CL64" s="40"/>
      <c r="CM64" s="37">
        <f t="shared" si="53"/>
        <v>0</v>
      </c>
      <c r="CN64" s="41">
        <f t="shared" si="54"/>
        <v>0</v>
      </c>
      <c r="CO64" s="39">
        <f t="shared" si="55"/>
        <v>0</v>
      </c>
      <c r="CP64" s="42">
        <f t="shared" si="56"/>
        <v>0</v>
      </c>
      <c r="CQ64" s="37"/>
      <c r="CR64" s="38"/>
      <c r="CS64" s="38"/>
      <c r="CT64" s="38"/>
      <c r="CU64" s="38"/>
      <c r="CV64" s="38"/>
      <c r="CW64" s="38"/>
      <c r="CX64" s="39"/>
      <c r="CY64" s="39"/>
      <c r="CZ64" s="39"/>
      <c r="DA64" s="39"/>
      <c r="DB64" s="40"/>
      <c r="DC64" s="37">
        <f t="shared" si="57"/>
        <v>0</v>
      </c>
      <c r="DD64" s="41">
        <f t="shared" si="58"/>
        <v>0</v>
      </c>
      <c r="DE64" s="39">
        <f t="shared" si="59"/>
        <v>0</v>
      </c>
      <c r="DF64" s="42">
        <f t="shared" si="60"/>
        <v>0</v>
      </c>
      <c r="DG64" s="37"/>
      <c r="DH64" s="38"/>
      <c r="DI64" s="38"/>
      <c r="DJ64" s="38"/>
      <c r="DK64" s="38"/>
      <c r="DL64" s="38"/>
      <c r="DM64" s="38"/>
      <c r="DN64" s="39"/>
      <c r="DO64" s="39"/>
      <c r="DP64" s="39"/>
      <c r="DQ64" s="39"/>
      <c r="DR64" s="40"/>
      <c r="DS64" s="37">
        <f t="shared" si="61"/>
        <v>0</v>
      </c>
      <c r="DT64" s="41">
        <f t="shared" si="62"/>
        <v>0</v>
      </c>
      <c r="DU64" s="39">
        <f t="shared" si="63"/>
        <v>0</v>
      </c>
      <c r="DV64" s="42">
        <f t="shared" si="64"/>
        <v>0</v>
      </c>
      <c r="DW64" s="37"/>
      <c r="DX64" s="38"/>
      <c r="DY64" s="38"/>
      <c r="DZ64" s="38"/>
      <c r="EA64" s="38"/>
      <c r="EB64" s="38"/>
      <c r="EC64" s="38"/>
      <c r="ED64" s="39"/>
      <c r="EE64" s="39"/>
      <c r="EF64" s="39"/>
      <c r="EG64" s="39"/>
      <c r="EH64" s="40"/>
      <c r="EI64" s="37">
        <f t="shared" si="65"/>
        <v>0</v>
      </c>
      <c r="EJ64" s="41">
        <f t="shared" si="66"/>
        <v>0</v>
      </c>
      <c r="EK64" s="39">
        <f t="shared" si="67"/>
        <v>0</v>
      </c>
      <c r="EL64" s="42">
        <f t="shared" si="68"/>
        <v>0</v>
      </c>
    </row>
    <row r="65" spans="1:142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69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 t="e">
        <f>L65+M65+#REF!</f>
        <v>#REF!</v>
      </c>
      <c r="L65" s="38" t="e">
        <f>AA65+#REF!+#REF!+#REF!+#REF!+#REF!+#REF!+#REF!+#REF!+#REF!+#REF!+#REF!+#REF!+#REF!+#REF!+#REF!+#REF!+#REF!+#REF!+#REF!</f>
        <v>#REF!</v>
      </c>
      <c r="M65" s="39" t="e">
        <f>AC65+#REF!+#REF!+#REF!+#REF!+#REF!+#REF!+#REF!+#REF!+#REF!+#REF!+#REF!+#REF!+#REF!+#REF!+#REF!+#REF!+#REF!+#REF!+#REF!</f>
        <v>#REF!</v>
      </c>
      <c r="N65" s="94" t="e">
        <f>V65+#REF!+#REF!+#REF!+#REF!+#REF!+#REF!+#REF!+#REF!+#REF!+#REF!+#REF!+#REF!+#REF!+#REF!+#REF!+#REF!+#REF!+#REF!+#REF!</f>
        <v>#REF!</v>
      </c>
      <c r="O65" s="37"/>
      <c r="P65" s="38"/>
      <c r="Q65" s="38"/>
      <c r="R65" s="38"/>
      <c r="S65" s="38"/>
      <c r="T65" s="38"/>
      <c r="U65" s="38"/>
      <c r="V65" s="39"/>
      <c r="W65" s="39"/>
      <c r="X65" s="39"/>
      <c r="Y65" s="39"/>
      <c r="Z65" s="40"/>
      <c r="AA65" s="37">
        <f t="shared" si="37"/>
        <v>0</v>
      </c>
      <c r="AB65" s="41">
        <f t="shared" si="38"/>
        <v>0</v>
      </c>
      <c r="AC65" s="39">
        <f t="shared" si="39"/>
        <v>0</v>
      </c>
      <c r="AD65" s="42">
        <f t="shared" si="40"/>
        <v>0</v>
      </c>
      <c r="AE65" s="37"/>
      <c r="AF65" s="38"/>
      <c r="AG65" s="38"/>
      <c r="AH65" s="38"/>
      <c r="AI65" s="38"/>
      <c r="AJ65" s="38"/>
      <c r="AK65" s="38"/>
      <c r="AL65" s="39"/>
      <c r="AM65" s="39"/>
      <c r="AN65" s="39"/>
      <c r="AO65" s="39"/>
      <c r="AP65" s="40"/>
      <c r="AQ65" s="37">
        <f t="shared" si="41"/>
        <v>0</v>
      </c>
      <c r="AR65" s="41">
        <f t="shared" si="42"/>
        <v>0</v>
      </c>
      <c r="AS65" s="39">
        <f t="shared" si="43"/>
        <v>0</v>
      </c>
      <c r="AT65" s="42">
        <f t="shared" si="44"/>
        <v>0</v>
      </c>
      <c r="AU65" s="37"/>
      <c r="AV65" s="38"/>
      <c r="AW65" s="38"/>
      <c r="AX65" s="38"/>
      <c r="AY65" s="38"/>
      <c r="AZ65" s="38"/>
      <c r="BA65" s="38"/>
      <c r="BB65" s="39"/>
      <c r="BC65" s="39"/>
      <c r="BD65" s="39"/>
      <c r="BE65" s="39"/>
      <c r="BF65" s="40"/>
      <c r="BG65" s="37">
        <f t="shared" si="45"/>
        <v>0</v>
      </c>
      <c r="BH65" s="41">
        <f t="shared" si="46"/>
        <v>0</v>
      </c>
      <c r="BI65" s="39">
        <f t="shared" si="47"/>
        <v>0</v>
      </c>
      <c r="BJ65" s="42">
        <f t="shared" si="48"/>
        <v>0</v>
      </c>
      <c r="BK65" s="37"/>
      <c r="BL65" s="38"/>
      <c r="BM65" s="38"/>
      <c r="BN65" s="38"/>
      <c r="BO65" s="38"/>
      <c r="BP65" s="38"/>
      <c r="BQ65" s="38"/>
      <c r="BR65" s="39"/>
      <c r="BS65" s="39"/>
      <c r="BT65" s="39"/>
      <c r="BU65" s="39"/>
      <c r="BV65" s="40"/>
      <c r="BW65" s="37">
        <f t="shared" si="49"/>
        <v>0</v>
      </c>
      <c r="BX65" s="41">
        <f t="shared" si="50"/>
        <v>0</v>
      </c>
      <c r="BY65" s="39">
        <f t="shared" si="51"/>
        <v>0</v>
      </c>
      <c r="BZ65" s="42">
        <f t="shared" si="52"/>
        <v>0</v>
      </c>
      <c r="CA65" s="37"/>
      <c r="CB65" s="38"/>
      <c r="CC65" s="38"/>
      <c r="CD65" s="38"/>
      <c r="CE65" s="38"/>
      <c r="CF65" s="38"/>
      <c r="CG65" s="38"/>
      <c r="CH65" s="39"/>
      <c r="CI65" s="39"/>
      <c r="CJ65" s="39"/>
      <c r="CK65" s="39"/>
      <c r="CL65" s="40"/>
      <c r="CM65" s="37">
        <f t="shared" si="53"/>
        <v>0</v>
      </c>
      <c r="CN65" s="41">
        <f t="shared" si="54"/>
        <v>0</v>
      </c>
      <c r="CO65" s="39">
        <f t="shared" si="55"/>
        <v>0</v>
      </c>
      <c r="CP65" s="42">
        <f t="shared" si="56"/>
        <v>0</v>
      </c>
      <c r="CQ65" s="37"/>
      <c r="CR65" s="38"/>
      <c r="CS65" s="38"/>
      <c r="CT65" s="38"/>
      <c r="CU65" s="38"/>
      <c r="CV65" s="38"/>
      <c r="CW65" s="38"/>
      <c r="CX65" s="39"/>
      <c r="CY65" s="39"/>
      <c r="CZ65" s="39"/>
      <c r="DA65" s="39"/>
      <c r="DB65" s="40"/>
      <c r="DC65" s="37">
        <f t="shared" si="57"/>
        <v>0</v>
      </c>
      <c r="DD65" s="41">
        <f t="shared" si="58"/>
        <v>0</v>
      </c>
      <c r="DE65" s="39">
        <f t="shared" si="59"/>
        <v>0</v>
      </c>
      <c r="DF65" s="42">
        <f t="shared" si="60"/>
        <v>0</v>
      </c>
      <c r="DG65" s="37"/>
      <c r="DH65" s="38"/>
      <c r="DI65" s="38"/>
      <c r="DJ65" s="38"/>
      <c r="DK65" s="38"/>
      <c r="DL65" s="38"/>
      <c r="DM65" s="38"/>
      <c r="DN65" s="39"/>
      <c r="DO65" s="39"/>
      <c r="DP65" s="39"/>
      <c r="DQ65" s="39"/>
      <c r="DR65" s="40"/>
      <c r="DS65" s="37">
        <f t="shared" si="61"/>
        <v>0</v>
      </c>
      <c r="DT65" s="41">
        <f t="shared" si="62"/>
        <v>0</v>
      </c>
      <c r="DU65" s="39">
        <f t="shared" si="63"/>
        <v>0</v>
      </c>
      <c r="DV65" s="42">
        <f t="shared" si="64"/>
        <v>0</v>
      </c>
      <c r="DW65" s="37"/>
      <c r="DX65" s="38"/>
      <c r="DY65" s="38"/>
      <c r="DZ65" s="38"/>
      <c r="EA65" s="38"/>
      <c r="EB65" s="38"/>
      <c r="EC65" s="38"/>
      <c r="ED65" s="39"/>
      <c r="EE65" s="39"/>
      <c r="EF65" s="39"/>
      <c r="EG65" s="39"/>
      <c r="EH65" s="40"/>
      <c r="EI65" s="37">
        <f t="shared" si="65"/>
        <v>0</v>
      </c>
      <c r="EJ65" s="41">
        <f t="shared" si="66"/>
        <v>0</v>
      </c>
      <c r="EK65" s="39">
        <f t="shared" si="67"/>
        <v>0</v>
      </c>
      <c r="EL65" s="42">
        <f t="shared" si="68"/>
        <v>0</v>
      </c>
    </row>
    <row r="66" spans="1:142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69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 t="e">
        <f>L66+M66+#REF!</f>
        <v>#REF!</v>
      </c>
      <c r="L66" s="38" t="e">
        <f>AA66+#REF!+#REF!+#REF!+#REF!+#REF!+#REF!+#REF!+#REF!+#REF!+#REF!+#REF!+#REF!+#REF!+#REF!+#REF!+#REF!+#REF!+#REF!+#REF!</f>
        <v>#REF!</v>
      </c>
      <c r="M66" s="39" t="e">
        <f>AC66+#REF!+#REF!+#REF!+#REF!+#REF!+#REF!+#REF!+#REF!+#REF!+#REF!+#REF!+#REF!+#REF!+#REF!+#REF!+#REF!+#REF!+#REF!+#REF!</f>
        <v>#REF!</v>
      </c>
      <c r="N66" s="94" t="e">
        <f>V66+#REF!+#REF!+#REF!+#REF!+#REF!+#REF!+#REF!+#REF!+#REF!+#REF!+#REF!+#REF!+#REF!+#REF!+#REF!+#REF!+#REF!+#REF!+#REF!</f>
        <v>#REF!</v>
      </c>
      <c r="O66" s="37"/>
      <c r="P66" s="38"/>
      <c r="Q66" s="38"/>
      <c r="R66" s="38"/>
      <c r="S66" s="38"/>
      <c r="T66" s="38"/>
      <c r="U66" s="38"/>
      <c r="V66" s="39"/>
      <c r="W66" s="39"/>
      <c r="X66" s="39"/>
      <c r="Y66" s="39"/>
      <c r="Z66" s="40"/>
      <c r="AA66" s="37">
        <f t="shared" si="37"/>
        <v>0</v>
      </c>
      <c r="AB66" s="41">
        <f t="shared" si="38"/>
        <v>0</v>
      </c>
      <c r="AC66" s="39">
        <f t="shared" si="39"/>
        <v>0</v>
      </c>
      <c r="AD66" s="42">
        <f t="shared" si="40"/>
        <v>0</v>
      </c>
      <c r="AE66" s="37"/>
      <c r="AF66" s="38"/>
      <c r="AG66" s="38"/>
      <c r="AH66" s="38"/>
      <c r="AI66" s="38"/>
      <c r="AJ66" s="38"/>
      <c r="AK66" s="38"/>
      <c r="AL66" s="39"/>
      <c r="AM66" s="39"/>
      <c r="AN66" s="39"/>
      <c r="AO66" s="39"/>
      <c r="AP66" s="40"/>
      <c r="AQ66" s="37">
        <f t="shared" si="41"/>
        <v>0</v>
      </c>
      <c r="AR66" s="41">
        <f t="shared" si="42"/>
        <v>0</v>
      </c>
      <c r="AS66" s="39">
        <f t="shared" si="43"/>
        <v>0</v>
      </c>
      <c r="AT66" s="42">
        <f t="shared" si="44"/>
        <v>0</v>
      </c>
      <c r="AU66" s="37"/>
      <c r="AV66" s="38"/>
      <c r="AW66" s="38"/>
      <c r="AX66" s="38"/>
      <c r="AY66" s="38"/>
      <c r="AZ66" s="38"/>
      <c r="BA66" s="38"/>
      <c r="BB66" s="39"/>
      <c r="BC66" s="39"/>
      <c r="BD66" s="39"/>
      <c r="BE66" s="39"/>
      <c r="BF66" s="40"/>
      <c r="BG66" s="37">
        <f t="shared" si="45"/>
        <v>0</v>
      </c>
      <c r="BH66" s="41">
        <f t="shared" si="46"/>
        <v>0</v>
      </c>
      <c r="BI66" s="39">
        <f t="shared" si="47"/>
        <v>0</v>
      </c>
      <c r="BJ66" s="42">
        <f t="shared" si="48"/>
        <v>0</v>
      </c>
      <c r="BK66" s="37"/>
      <c r="BL66" s="38"/>
      <c r="BM66" s="38"/>
      <c r="BN66" s="38"/>
      <c r="BO66" s="38"/>
      <c r="BP66" s="38"/>
      <c r="BQ66" s="38"/>
      <c r="BR66" s="39"/>
      <c r="BS66" s="39"/>
      <c r="BT66" s="39"/>
      <c r="BU66" s="39"/>
      <c r="BV66" s="40"/>
      <c r="BW66" s="37">
        <f t="shared" si="49"/>
        <v>0</v>
      </c>
      <c r="BX66" s="41">
        <f t="shared" si="50"/>
        <v>0</v>
      </c>
      <c r="BY66" s="39">
        <f t="shared" si="51"/>
        <v>0</v>
      </c>
      <c r="BZ66" s="42">
        <f t="shared" si="52"/>
        <v>0</v>
      </c>
      <c r="CA66" s="37"/>
      <c r="CB66" s="38"/>
      <c r="CC66" s="38"/>
      <c r="CD66" s="38"/>
      <c r="CE66" s="38"/>
      <c r="CF66" s="38"/>
      <c r="CG66" s="38"/>
      <c r="CH66" s="39"/>
      <c r="CI66" s="39"/>
      <c r="CJ66" s="39"/>
      <c r="CK66" s="39"/>
      <c r="CL66" s="40"/>
      <c r="CM66" s="37">
        <f t="shared" si="53"/>
        <v>0</v>
      </c>
      <c r="CN66" s="41">
        <f t="shared" si="54"/>
        <v>0</v>
      </c>
      <c r="CO66" s="39">
        <f t="shared" si="55"/>
        <v>0</v>
      </c>
      <c r="CP66" s="42">
        <f t="shared" si="56"/>
        <v>0</v>
      </c>
      <c r="CQ66" s="37"/>
      <c r="CR66" s="38"/>
      <c r="CS66" s="38"/>
      <c r="CT66" s="38"/>
      <c r="CU66" s="38"/>
      <c r="CV66" s="38"/>
      <c r="CW66" s="38"/>
      <c r="CX66" s="39"/>
      <c r="CY66" s="39"/>
      <c r="CZ66" s="39"/>
      <c r="DA66" s="39"/>
      <c r="DB66" s="40"/>
      <c r="DC66" s="37">
        <f t="shared" si="57"/>
        <v>0</v>
      </c>
      <c r="DD66" s="41">
        <f t="shared" si="58"/>
        <v>0</v>
      </c>
      <c r="DE66" s="39">
        <f t="shared" si="59"/>
        <v>0</v>
      </c>
      <c r="DF66" s="42">
        <f t="shared" si="60"/>
        <v>0</v>
      </c>
      <c r="DG66" s="37"/>
      <c r="DH66" s="38"/>
      <c r="DI66" s="38"/>
      <c r="DJ66" s="38"/>
      <c r="DK66" s="38"/>
      <c r="DL66" s="38"/>
      <c r="DM66" s="38"/>
      <c r="DN66" s="39"/>
      <c r="DO66" s="39"/>
      <c r="DP66" s="39"/>
      <c r="DQ66" s="39"/>
      <c r="DR66" s="40"/>
      <c r="DS66" s="37">
        <f t="shared" si="61"/>
        <v>0</v>
      </c>
      <c r="DT66" s="41">
        <f t="shared" si="62"/>
        <v>0</v>
      </c>
      <c r="DU66" s="39">
        <f t="shared" si="63"/>
        <v>0</v>
      </c>
      <c r="DV66" s="42">
        <f t="shared" si="64"/>
        <v>0</v>
      </c>
      <c r="DW66" s="37"/>
      <c r="DX66" s="38"/>
      <c r="DY66" s="38"/>
      <c r="DZ66" s="38"/>
      <c r="EA66" s="38"/>
      <c r="EB66" s="38"/>
      <c r="EC66" s="38"/>
      <c r="ED66" s="39"/>
      <c r="EE66" s="39"/>
      <c r="EF66" s="39"/>
      <c r="EG66" s="39"/>
      <c r="EH66" s="40"/>
      <c r="EI66" s="37">
        <f t="shared" si="65"/>
        <v>0</v>
      </c>
      <c r="EJ66" s="41">
        <f t="shared" si="66"/>
        <v>0</v>
      </c>
      <c r="EK66" s="39">
        <f t="shared" si="67"/>
        <v>0</v>
      </c>
      <c r="EL66" s="42">
        <f t="shared" si="68"/>
        <v>0</v>
      </c>
    </row>
    <row r="67" spans="1:142" ht="12.75" hidden="1" customHeight="1" x14ac:dyDescent="0.2">
      <c r="A67" s="24"/>
      <c r="B67" s="113"/>
      <c r="C67" s="25"/>
      <c r="D67" s="26"/>
      <c r="E67" s="26"/>
      <c r="F67" s="27"/>
      <c r="G67" s="28" t="str">
        <f t="shared" si="69"/>
        <v/>
      </c>
      <c r="H67" s="29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0" t="str">
        <f>IF(ISNA(VLOOKUP(E67,SortLookup!$A$1:$B$5,2,FALSE))," ",VLOOKUP(E67,SortLookup!$A$1:$B$5,2,FALSE))</f>
        <v xml:space="preserve"> </v>
      </c>
      <c r="J67" s="31" t="str">
        <f>IF(ISNA(VLOOKUP(F67,SortLookup!$A$7:$B$11,2,FALSE))," ",VLOOKUP(F67,SortLookup!$A$7:$B$11,2,FALSE))</f>
        <v xml:space="preserve"> </v>
      </c>
      <c r="K67" s="93" t="e">
        <f>L67+M67+#REF!</f>
        <v>#REF!</v>
      </c>
      <c r="L67" s="38" t="e">
        <f>AA67+#REF!+#REF!+#REF!+#REF!+#REF!+#REF!+#REF!+#REF!+#REF!+#REF!+#REF!+#REF!+#REF!+#REF!+#REF!+#REF!+#REF!+#REF!+#REF!</f>
        <v>#REF!</v>
      </c>
      <c r="M67" s="39" t="e">
        <f>AC67+#REF!+#REF!+#REF!+#REF!+#REF!+#REF!+#REF!+#REF!+#REF!+#REF!+#REF!+#REF!+#REF!+#REF!+#REF!+#REF!+#REF!+#REF!+#REF!</f>
        <v>#REF!</v>
      </c>
      <c r="N67" s="94" t="e">
        <f>V67+#REF!+#REF!+#REF!+#REF!+#REF!+#REF!+#REF!+#REF!+#REF!+#REF!+#REF!+#REF!+#REF!+#REF!+#REF!+#REF!+#REF!+#REF!+#REF!</f>
        <v>#REF!</v>
      </c>
      <c r="O67" s="37"/>
      <c r="P67" s="38"/>
      <c r="Q67" s="38"/>
      <c r="R67" s="38"/>
      <c r="S67" s="38"/>
      <c r="T67" s="38"/>
      <c r="U67" s="38"/>
      <c r="V67" s="39"/>
      <c r="W67" s="39"/>
      <c r="X67" s="39"/>
      <c r="Y67" s="39"/>
      <c r="Z67" s="40"/>
      <c r="AA67" s="37">
        <f t="shared" si="37"/>
        <v>0</v>
      </c>
      <c r="AB67" s="41">
        <f t="shared" si="38"/>
        <v>0</v>
      </c>
      <c r="AC67" s="39">
        <f t="shared" si="39"/>
        <v>0</v>
      </c>
      <c r="AD67" s="42">
        <f t="shared" si="40"/>
        <v>0</v>
      </c>
      <c r="AE67" s="37"/>
      <c r="AF67" s="38"/>
      <c r="AG67" s="38"/>
      <c r="AH67" s="38"/>
      <c r="AI67" s="38"/>
      <c r="AJ67" s="38"/>
      <c r="AK67" s="38"/>
      <c r="AL67" s="39"/>
      <c r="AM67" s="39"/>
      <c r="AN67" s="39"/>
      <c r="AO67" s="39"/>
      <c r="AP67" s="40"/>
      <c r="AQ67" s="37">
        <f t="shared" si="41"/>
        <v>0</v>
      </c>
      <c r="AR67" s="41">
        <f t="shared" si="42"/>
        <v>0</v>
      </c>
      <c r="AS67" s="39">
        <f t="shared" si="43"/>
        <v>0</v>
      </c>
      <c r="AT67" s="42">
        <f t="shared" si="44"/>
        <v>0</v>
      </c>
      <c r="AU67" s="37"/>
      <c r="AV67" s="38"/>
      <c r="AW67" s="38"/>
      <c r="AX67" s="38"/>
      <c r="AY67" s="38"/>
      <c r="AZ67" s="38"/>
      <c r="BA67" s="38"/>
      <c r="BB67" s="39"/>
      <c r="BC67" s="39"/>
      <c r="BD67" s="39"/>
      <c r="BE67" s="39"/>
      <c r="BF67" s="40"/>
      <c r="BG67" s="37">
        <f t="shared" si="45"/>
        <v>0</v>
      </c>
      <c r="BH67" s="41">
        <f t="shared" si="46"/>
        <v>0</v>
      </c>
      <c r="BI67" s="39">
        <f t="shared" si="47"/>
        <v>0</v>
      </c>
      <c r="BJ67" s="42">
        <f t="shared" si="48"/>
        <v>0</v>
      </c>
      <c r="BK67" s="37"/>
      <c r="BL67" s="38"/>
      <c r="BM67" s="38"/>
      <c r="BN67" s="38"/>
      <c r="BO67" s="38"/>
      <c r="BP67" s="38"/>
      <c r="BQ67" s="38"/>
      <c r="BR67" s="39"/>
      <c r="BS67" s="39"/>
      <c r="BT67" s="39"/>
      <c r="BU67" s="39"/>
      <c r="BV67" s="40"/>
      <c r="BW67" s="37">
        <f t="shared" si="49"/>
        <v>0</v>
      </c>
      <c r="BX67" s="41">
        <f t="shared" si="50"/>
        <v>0</v>
      </c>
      <c r="BY67" s="39">
        <f t="shared" si="51"/>
        <v>0</v>
      </c>
      <c r="BZ67" s="42">
        <f t="shared" si="52"/>
        <v>0</v>
      </c>
      <c r="CA67" s="37"/>
      <c r="CB67" s="38"/>
      <c r="CC67" s="38"/>
      <c r="CD67" s="38"/>
      <c r="CE67" s="38"/>
      <c r="CF67" s="38"/>
      <c r="CG67" s="38"/>
      <c r="CH67" s="39"/>
      <c r="CI67" s="39"/>
      <c r="CJ67" s="39"/>
      <c r="CK67" s="39"/>
      <c r="CL67" s="40"/>
      <c r="CM67" s="37">
        <f t="shared" si="53"/>
        <v>0</v>
      </c>
      <c r="CN67" s="41">
        <f t="shared" si="54"/>
        <v>0</v>
      </c>
      <c r="CO67" s="39">
        <f t="shared" si="55"/>
        <v>0</v>
      </c>
      <c r="CP67" s="42">
        <f t="shared" si="56"/>
        <v>0</v>
      </c>
      <c r="CQ67" s="37"/>
      <c r="CR67" s="38"/>
      <c r="CS67" s="38"/>
      <c r="CT67" s="38"/>
      <c r="CU67" s="38"/>
      <c r="CV67" s="38"/>
      <c r="CW67" s="38"/>
      <c r="CX67" s="39"/>
      <c r="CY67" s="39"/>
      <c r="CZ67" s="39"/>
      <c r="DA67" s="39"/>
      <c r="DB67" s="40"/>
      <c r="DC67" s="37">
        <f t="shared" si="57"/>
        <v>0</v>
      </c>
      <c r="DD67" s="41">
        <f t="shared" si="58"/>
        <v>0</v>
      </c>
      <c r="DE67" s="39">
        <f t="shared" si="59"/>
        <v>0</v>
      </c>
      <c r="DF67" s="42">
        <f t="shared" si="60"/>
        <v>0</v>
      </c>
      <c r="DG67" s="37"/>
      <c r="DH67" s="38"/>
      <c r="DI67" s="38"/>
      <c r="DJ67" s="38"/>
      <c r="DK67" s="38"/>
      <c r="DL67" s="38"/>
      <c r="DM67" s="38"/>
      <c r="DN67" s="39"/>
      <c r="DO67" s="39"/>
      <c r="DP67" s="39"/>
      <c r="DQ67" s="39"/>
      <c r="DR67" s="40"/>
      <c r="DS67" s="37">
        <f t="shared" si="61"/>
        <v>0</v>
      </c>
      <c r="DT67" s="41">
        <f t="shared" si="62"/>
        <v>0</v>
      </c>
      <c r="DU67" s="39">
        <f t="shared" si="63"/>
        <v>0</v>
      </c>
      <c r="DV67" s="42">
        <f t="shared" si="64"/>
        <v>0</v>
      </c>
      <c r="DW67" s="37"/>
      <c r="DX67" s="38"/>
      <c r="DY67" s="38"/>
      <c r="DZ67" s="38"/>
      <c r="EA67" s="38"/>
      <c r="EB67" s="38"/>
      <c r="EC67" s="38"/>
      <c r="ED67" s="39"/>
      <c r="EE67" s="39"/>
      <c r="EF67" s="39"/>
      <c r="EG67" s="39"/>
      <c r="EH67" s="40"/>
      <c r="EI67" s="37">
        <f t="shared" si="65"/>
        <v>0</v>
      </c>
      <c r="EJ67" s="41">
        <f t="shared" si="66"/>
        <v>0</v>
      </c>
      <c r="EK67" s="39">
        <f t="shared" si="67"/>
        <v>0</v>
      </c>
      <c r="EL67" s="42">
        <f t="shared" si="68"/>
        <v>0</v>
      </c>
    </row>
    <row r="68" spans="1:142" ht="12.75" hidden="1" customHeight="1" x14ac:dyDescent="0.2">
      <c r="A68" s="24"/>
      <c r="B68" s="113"/>
      <c r="C68" s="25"/>
      <c r="D68" s="26"/>
      <c r="E68" s="26"/>
      <c r="F68" s="27"/>
      <c r="G68" s="28" t="str">
        <f t="shared" si="69"/>
        <v/>
      </c>
      <c r="H68" s="29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30" t="str">
        <f>IF(ISNA(VLOOKUP(E68,SortLookup!$A$1:$B$5,2,FALSE))," ",VLOOKUP(E68,SortLookup!$A$1:$B$5,2,FALSE))</f>
        <v xml:space="preserve"> </v>
      </c>
      <c r="J68" s="31" t="str">
        <f>IF(ISNA(VLOOKUP(F68,SortLookup!$A$7:$B$11,2,FALSE))," ",VLOOKUP(F68,SortLookup!$A$7:$B$11,2,FALSE))</f>
        <v xml:space="preserve"> </v>
      </c>
      <c r="K68" s="93" t="e">
        <f>L68+M68+#REF!</f>
        <v>#REF!</v>
      </c>
      <c r="L68" s="38" t="e">
        <f>AA68+#REF!+#REF!+#REF!+#REF!+#REF!+#REF!+#REF!+#REF!+#REF!+#REF!+#REF!+#REF!+#REF!+#REF!+#REF!+#REF!+#REF!+#REF!+#REF!</f>
        <v>#REF!</v>
      </c>
      <c r="M68" s="39" t="e">
        <f>AC68+#REF!+#REF!+#REF!+#REF!+#REF!+#REF!+#REF!+#REF!+#REF!+#REF!+#REF!+#REF!+#REF!+#REF!+#REF!+#REF!+#REF!+#REF!+#REF!</f>
        <v>#REF!</v>
      </c>
      <c r="N68" s="94" t="e">
        <f>V68+#REF!+#REF!+#REF!+#REF!+#REF!+#REF!+#REF!+#REF!+#REF!+#REF!+#REF!+#REF!+#REF!+#REF!+#REF!+#REF!+#REF!+#REF!+#REF!</f>
        <v>#REF!</v>
      </c>
      <c r="O68" s="37"/>
      <c r="P68" s="38"/>
      <c r="Q68" s="38"/>
      <c r="R68" s="38"/>
      <c r="S68" s="38"/>
      <c r="T68" s="38"/>
      <c r="U68" s="38"/>
      <c r="V68" s="39"/>
      <c r="W68" s="39"/>
      <c r="X68" s="39"/>
      <c r="Y68" s="39"/>
      <c r="Z68" s="40"/>
      <c r="AA68" s="37">
        <f t="shared" si="37"/>
        <v>0</v>
      </c>
      <c r="AB68" s="41">
        <f t="shared" si="38"/>
        <v>0</v>
      </c>
      <c r="AC68" s="39">
        <f t="shared" si="39"/>
        <v>0</v>
      </c>
      <c r="AD68" s="42">
        <f t="shared" si="40"/>
        <v>0</v>
      </c>
      <c r="AE68" s="37"/>
      <c r="AF68" s="38"/>
      <c r="AG68" s="38"/>
      <c r="AH68" s="38"/>
      <c r="AI68" s="38"/>
      <c r="AJ68" s="38"/>
      <c r="AK68" s="38"/>
      <c r="AL68" s="39"/>
      <c r="AM68" s="39"/>
      <c r="AN68" s="39"/>
      <c r="AO68" s="39"/>
      <c r="AP68" s="40"/>
      <c r="AQ68" s="37">
        <f t="shared" si="41"/>
        <v>0</v>
      </c>
      <c r="AR68" s="41">
        <f t="shared" si="42"/>
        <v>0</v>
      </c>
      <c r="AS68" s="39">
        <f t="shared" si="43"/>
        <v>0</v>
      </c>
      <c r="AT68" s="42">
        <f t="shared" si="44"/>
        <v>0</v>
      </c>
      <c r="AU68" s="37"/>
      <c r="AV68" s="38"/>
      <c r="AW68" s="38"/>
      <c r="AX68" s="38"/>
      <c r="AY68" s="38"/>
      <c r="AZ68" s="38"/>
      <c r="BA68" s="38"/>
      <c r="BB68" s="39"/>
      <c r="BC68" s="39"/>
      <c r="BD68" s="39"/>
      <c r="BE68" s="39"/>
      <c r="BF68" s="40"/>
      <c r="BG68" s="37">
        <f t="shared" si="45"/>
        <v>0</v>
      </c>
      <c r="BH68" s="41">
        <f t="shared" si="46"/>
        <v>0</v>
      </c>
      <c r="BI68" s="39">
        <f t="shared" si="47"/>
        <v>0</v>
      </c>
      <c r="BJ68" s="42">
        <f t="shared" si="48"/>
        <v>0</v>
      </c>
      <c r="BK68" s="37"/>
      <c r="BL68" s="38"/>
      <c r="BM68" s="38"/>
      <c r="BN68" s="38"/>
      <c r="BO68" s="38"/>
      <c r="BP68" s="38"/>
      <c r="BQ68" s="38"/>
      <c r="BR68" s="39"/>
      <c r="BS68" s="39"/>
      <c r="BT68" s="39"/>
      <c r="BU68" s="39"/>
      <c r="BV68" s="40"/>
      <c r="BW68" s="37">
        <f t="shared" si="49"/>
        <v>0</v>
      </c>
      <c r="BX68" s="41">
        <f t="shared" si="50"/>
        <v>0</v>
      </c>
      <c r="BY68" s="39">
        <f t="shared" si="51"/>
        <v>0</v>
      </c>
      <c r="BZ68" s="42">
        <f t="shared" si="52"/>
        <v>0</v>
      </c>
      <c r="CA68" s="37"/>
      <c r="CB68" s="38"/>
      <c r="CC68" s="38"/>
      <c r="CD68" s="38"/>
      <c r="CE68" s="38"/>
      <c r="CF68" s="38"/>
      <c r="CG68" s="38"/>
      <c r="CH68" s="39"/>
      <c r="CI68" s="39"/>
      <c r="CJ68" s="39"/>
      <c r="CK68" s="39"/>
      <c r="CL68" s="40"/>
      <c r="CM68" s="37">
        <f t="shared" si="53"/>
        <v>0</v>
      </c>
      <c r="CN68" s="41">
        <f t="shared" si="54"/>
        <v>0</v>
      </c>
      <c r="CO68" s="39">
        <f t="shared" si="55"/>
        <v>0</v>
      </c>
      <c r="CP68" s="42">
        <f t="shared" si="56"/>
        <v>0</v>
      </c>
      <c r="CQ68" s="37"/>
      <c r="CR68" s="38"/>
      <c r="CS68" s="38"/>
      <c r="CT68" s="38"/>
      <c r="CU68" s="38"/>
      <c r="CV68" s="38"/>
      <c r="CW68" s="38"/>
      <c r="CX68" s="39"/>
      <c r="CY68" s="39"/>
      <c r="CZ68" s="39"/>
      <c r="DA68" s="39"/>
      <c r="DB68" s="40"/>
      <c r="DC68" s="37">
        <f t="shared" si="57"/>
        <v>0</v>
      </c>
      <c r="DD68" s="41">
        <f t="shared" si="58"/>
        <v>0</v>
      </c>
      <c r="DE68" s="39">
        <f t="shared" si="59"/>
        <v>0</v>
      </c>
      <c r="DF68" s="42">
        <f t="shared" si="60"/>
        <v>0</v>
      </c>
      <c r="DG68" s="37"/>
      <c r="DH68" s="38"/>
      <c r="DI68" s="38"/>
      <c r="DJ68" s="38"/>
      <c r="DK68" s="38"/>
      <c r="DL68" s="38"/>
      <c r="DM68" s="38"/>
      <c r="DN68" s="39"/>
      <c r="DO68" s="39"/>
      <c r="DP68" s="39"/>
      <c r="DQ68" s="39"/>
      <c r="DR68" s="40"/>
      <c r="DS68" s="37">
        <f t="shared" si="61"/>
        <v>0</v>
      </c>
      <c r="DT68" s="41">
        <f t="shared" si="62"/>
        <v>0</v>
      </c>
      <c r="DU68" s="39">
        <f t="shared" si="63"/>
        <v>0</v>
      </c>
      <c r="DV68" s="42">
        <f t="shared" si="64"/>
        <v>0</v>
      </c>
      <c r="DW68" s="37"/>
      <c r="DX68" s="38"/>
      <c r="DY68" s="38"/>
      <c r="DZ68" s="38"/>
      <c r="EA68" s="38"/>
      <c r="EB68" s="38"/>
      <c r="EC68" s="38"/>
      <c r="ED68" s="39"/>
      <c r="EE68" s="39"/>
      <c r="EF68" s="39"/>
      <c r="EG68" s="39"/>
      <c r="EH68" s="40"/>
      <c r="EI68" s="37">
        <f t="shared" si="65"/>
        <v>0</v>
      </c>
      <c r="EJ68" s="41">
        <f t="shared" si="66"/>
        <v>0</v>
      </c>
      <c r="EK68" s="39">
        <f t="shared" si="67"/>
        <v>0</v>
      </c>
      <c r="EL68" s="42">
        <f t="shared" si="68"/>
        <v>0</v>
      </c>
    </row>
    <row r="69" spans="1:142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69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 t="e">
        <f>L69+M69+#REF!</f>
        <v>#REF!</v>
      </c>
      <c r="L69" s="38" t="e">
        <f>AA69+#REF!+#REF!+#REF!+#REF!+#REF!+#REF!+#REF!+#REF!+#REF!+#REF!+#REF!+#REF!+#REF!+#REF!+#REF!+#REF!+#REF!+#REF!+#REF!</f>
        <v>#REF!</v>
      </c>
      <c r="M69" s="39" t="e">
        <f>AC69+#REF!+#REF!+#REF!+#REF!+#REF!+#REF!+#REF!+#REF!+#REF!+#REF!+#REF!+#REF!+#REF!+#REF!+#REF!+#REF!+#REF!+#REF!+#REF!</f>
        <v>#REF!</v>
      </c>
      <c r="N69" s="94" t="e">
        <f>V69+#REF!+#REF!+#REF!+#REF!+#REF!+#REF!+#REF!+#REF!+#REF!+#REF!+#REF!+#REF!+#REF!+#REF!+#REF!+#REF!+#REF!+#REF!+#REF!</f>
        <v>#REF!</v>
      </c>
      <c r="O69" s="37"/>
      <c r="P69" s="38"/>
      <c r="Q69" s="38"/>
      <c r="R69" s="38"/>
      <c r="S69" s="38"/>
      <c r="T69" s="38"/>
      <c r="U69" s="38"/>
      <c r="V69" s="39"/>
      <c r="W69" s="39"/>
      <c r="X69" s="39"/>
      <c r="Y69" s="39"/>
      <c r="Z69" s="40"/>
      <c r="AA69" s="37">
        <f t="shared" si="37"/>
        <v>0</v>
      </c>
      <c r="AB69" s="41">
        <f t="shared" si="38"/>
        <v>0</v>
      </c>
      <c r="AC69" s="39">
        <f t="shared" si="39"/>
        <v>0</v>
      </c>
      <c r="AD69" s="42">
        <f t="shared" si="40"/>
        <v>0</v>
      </c>
      <c r="AE69" s="37"/>
      <c r="AF69" s="38"/>
      <c r="AG69" s="38"/>
      <c r="AH69" s="38"/>
      <c r="AI69" s="38"/>
      <c r="AJ69" s="38"/>
      <c r="AK69" s="38"/>
      <c r="AL69" s="39"/>
      <c r="AM69" s="39"/>
      <c r="AN69" s="39"/>
      <c r="AO69" s="39"/>
      <c r="AP69" s="40"/>
      <c r="AQ69" s="37">
        <f t="shared" si="41"/>
        <v>0</v>
      </c>
      <c r="AR69" s="41">
        <f t="shared" si="42"/>
        <v>0</v>
      </c>
      <c r="AS69" s="39">
        <f t="shared" si="43"/>
        <v>0</v>
      </c>
      <c r="AT69" s="42">
        <f t="shared" si="44"/>
        <v>0</v>
      </c>
      <c r="AU69" s="37"/>
      <c r="AV69" s="38"/>
      <c r="AW69" s="38"/>
      <c r="AX69" s="38"/>
      <c r="AY69" s="38"/>
      <c r="AZ69" s="38"/>
      <c r="BA69" s="38"/>
      <c r="BB69" s="39"/>
      <c r="BC69" s="39"/>
      <c r="BD69" s="39"/>
      <c r="BE69" s="39"/>
      <c r="BF69" s="40"/>
      <c r="BG69" s="37">
        <f t="shared" si="45"/>
        <v>0</v>
      </c>
      <c r="BH69" s="41">
        <f t="shared" si="46"/>
        <v>0</v>
      </c>
      <c r="BI69" s="39">
        <f t="shared" si="47"/>
        <v>0</v>
      </c>
      <c r="BJ69" s="42">
        <f t="shared" si="48"/>
        <v>0</v>
      </c>
      <c r="BK69" s="37"/>
      <c r="BL69" s="38"/>
      <c r="BM69" s="38"/>
      <c r="BN69" s="38"/>
      <c r="BO69" s="38"/>
      <c r="BP69" s="38"/>
      <c r="BQ69" s="38"/>
      <c r="BR69" s="39"/>
      <c r="BS69" s="39"/>
      <c r="BT69" s="39"/>
      <c r="BU69" s="39"/>
      <c r="BV69" s="40"/>
      <c r="BW69" s="37">
        <f t="shared" si="49"/>
        <v>0</v>
      </c>
      <c r="BX69" s="41">
        <f t="shared" si="50"/>
        <v>0</v>
      </c>
      <c r="BY69" s="39">
        <f t="shared" si="51"/>
        <v>0</v>
      </c>
      <c r="BZ69" s="42">
        <f t="shared" si="52"/>
        <v>0</v>
      </c>
      <c r="CA69" s="37"/>
      <c r="CB69" s="38"/>
      <c r="CC69" s="38"/>
      <c r="CD69" s="38"/>
      <c r="CE69" s="38"/>
      <c r="CF69" s="38"/>
      <c r="CG69" s="38"/>
      <c r="CH69" s="39"/>
      <c r="CI69" s="39"/>
      <c r="CJ69" s="39"/>
      <c r="CK69" s="39"/>
      <c r="CL69" s="40"/>
      <c r="CM69" s="37">
        <f t="shared" si="53"/>
        <v>0</v>
      </c>
      <c r="CN69" s="41">
        <f t="shared" si="54"/>
        <v>0</v>
      </c>
      <c r="CO69" s="39">
        <f t="shared" si="55"/>
        <v>0</v>
      </c>
      <c r="CP69" s="42">
        <f t="shared" si="56"/>
        <v>0</v>
      </c>
      <c r="CQ69" s="37"/>
      <c r="CR69" s="38"/>
      <c r="CS69" s="38"/>
      <c r="CT69" s="38"/>
      <c r="CU69" s="38"/>
      <c r="CV69" s="38"/>
      <c r="CW69" s="38"/>
      <c r="CX69" s="39"/>
      <c r="CY69" s="39"/>
      <c r="CZ69" s="39"/>
      <c r="DA69" s="39"/>
      <c r="DB69" s="40"/>
      <c r="DC69" s="37">
        <f t="shared" si="57"/>
        <v>0</v>
      </c>
      <c r="DD69" s="41">
        <f t="shared" si="58"/>
        <v>0</v>
      </c>
      <c r="DE69" s="39">
        <f t="shared" si="59"/>
        <v>0</v>
      </c>
      <c r="DF69" s="42">
        <f t="shared" si="60"/>
        <v>0</v>
      </c>
      <c r="DG69" s="37"/>
      <c r="DH69" s="38"/>
      <c r="DI69" s="38"/>
      <c r="DJ69" s="38"/>
      <c r="DK69" s="38"/>
      <c r="DL69" s="38"/>
      <c r="DM69" s="38"/>
      <c r="DN69" s="39"/>
      <c r="DO69" s="39"/>
      <c r="DP69" s="39"/>
      <c r="DQ69" s="39"/>
      <c r="DR69" s="40"/>
      <c r="DS69" s="37">
        <f t="shared" si="61"/>
        <v>0</v>
      </c>
      <c r="DT69" s="41">
        <f t="shared" si="62"/>
        <v>0</v>
      </c>
      <c r="DU69" s="39">
        <f t="shared" si="63"/>
        <v>0</v>
      </c>
      <c r="DV69" s="42">
        <f t="shared" si="64"/>
        <v>0</v>
      </c>
      <c r="DW69" s="37"/>
      <c r="DX69" s="38"/>
      <c r="DY69" s="38"/>
      <c r="DZ69" s="38"/>
      <c r="EA69" s="38"/>
      <c r="EB69" s="38"/>
      <c r="EC69" s="38"/>
      <c r="ED69" s="39"/>
      <c r="EE69" s="39"/>
      <c r="EF69" s="39"/>
      <c r="EG69" s="39"/>
      <c r="EH69" s="40"/>
      <c r="EI69" s="37">
        <f t="shared" si="65"/>
        <v>0</v>
      </c>
      <c r="EJ69" s="41">
        <f t="shared" si="66"/>
        <v>0</v>
      </c>
      <c r="EK69" s="39">
        <f t="shared" si="67"/>
        <v>0</v>
      </c>
      <c r="EL69" s="42">
        <f t="shared" si="68"/>
        <v>0</v>
      </c>
    </row>
    <row r="70" spans="1:142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69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 t="e">
        <f>L70+M70+#REF!</f>
        <v>#REF!</v>
      </c>
      <c r="L70" s="38" t="e">
        <f>AA70+#REF!+#REF!+#REF!+#REF!+#REF!+#REF!+#REF!+#REF!+#REF!+#REF!+#REF!+#REF!+#REF!+#REF!+#REF!+#REF!+#REF!+#REF!+#REF!</f>
        <v>#REF!</v>
      </c>
      <c r="M70" s="39" t="e">
        <f>AC70+#REF!+#REF!+#REF!+#REF!+#REF!+#REF!+#REF!+#REF!+#REF!+#REF!+#REF!+#REF!+#REF!+#REF!+#REF!+#REF!+#REF!+#REF!+#REF!</f>
        <v>#REF!</v>
      </c>
      <c r="N70" s="94" t="e">
        <f>V70+#REF!+#REF!+#REF!+#REF!+#REF!+#REF!+#REF!+#REF!+#REF!+#REF!+#REF!+#REF!+#REF!+#REF!+#REF!+#REF!+#REF!+#REF!+#REF!</f>
        <v>#REF!</v>
      </c>
      <c r="O70" s="37"/>
      <c r="P70" s="38"/>
      <c r="Q70" s="38"/>
      <c r="R70" s="38"/>
      <c r="S70" s="38"/>
      <c r="T70" s="38"/>
      <c r="U70" s="38"/>
      <c r="V70" s="39"/>
      <c r="W70" s="39"/>
      <c r="X70" s="39"/>
      <c r="Y70" s="39"/>
      <c r="Z70" s="40"/>
      <c r="AA70" s="37">
        <f t="shared" si="37"/>
        <v>0</v>
      </c>
      <c r="AB70" s="41">
        <f t="shared" si="38"/>
        <v>0</v>
      </c>
      <c r="AC70" s="39">
        <f t="shared" si="39"/>
        <v>0</v>
      </c>
      <c r="AD70" s="42">
        <f t="shared" si="40"/>
        <v>0</v>
      </c>
      <c r="AE70" s="37"/>
      <c r="AF70" s="38"/>
      <c r="AG70" s="38"/>
      <c r="AH70" s="38"/>
      <c r="AI70" s="38"/>
      <c r="AJ70" s="38"/>
      <c r="AK70" s="38"/>
      <c r="AL70" s="39"/>
      <c r="AM70" s="39"/>
      <c r="AN70" s="39"/>
      <c r="AO70" s="39"/>
      <c r="AP70" s="40"/>
      <c r="AQ70" s="37">
        <f t="shared" si="41"/>
        <v>0</v>
      </c>
      <c r="AR70" s="41">
        <f t="shared" si="42"/>
        <v>0</v>
      </c>
      <c r="AS70" s="39">
        <f t="shared" si="43"/>
        <v>0</v>
      </c>
      <c r="AT70" s="42">
        <f t="shared" si="44"/>
        <v>0</v>
      </c>
      <c r="AU70" s="37"/>
      <c r="AV70" s="38"/>
      <c r="AW70" s="38"/>
      <c r="AX70" s="38"/>
      <c r="AY70" s="38"/>
      <c r="AZ70" s="38"/>
      <c r="BA70" s="38"/>
      <c r="BB70" s="39"/>
      <c r="BC70" s="39"/>
      <c r="BD70" s="39"/>
      <c r="BE70" s="39"/>
      <c r="BF70" s="40"/>
      <c r="BG70" s="37">
        <f t="shared" si="45"/>
        <v>0</v>
      </c>
      <c r="BH70" s="41">
        <f t="shared" si="46"/>
        <v>0</v>
      </c>
      <c r="BI70" s="39">
        <f t="shared" si="47"/>
        <v>0</v>
      </c>
      <c r="BJ70" s="42">
        <f t="shared" si="48"/>
        <v>0</v>
      </c>
      <c r="BK70" s="37"/>
      <c r="BL70" s="38"/>
      <c r="BM70" s="38"/>
      <c r="BN70" s="38"/>
      <c r="BO70" s="38"/>
      <c r="BP70" s="38"/>
      <c r="BQ70" s="38"/>
      <c r="BR70" s="39"/>
      <c r="BS70" s="39"/>
      <c r="BT70" s="39"/>
      <c r="BU70" s="39"/>
      <c r="BV70" s="40"/>
      <c r="BW70" s="37">
        <f t="shared" si="49"/>
        <v>0</v>
      </c>
      <c r="BX70" s="41">
        <f t="shared" si="50"/>
        <v>0</v>
      </c>
      <c r="BY70" s="39">
        <f t="shared" si="51"/>
        <v>0</v>
      </c>
      <c r="BZ70" s="42">
        <f t="shared" si="52"/>
        <v>0</v>
      </c>
      <c r="CA70" s="37"/>
      <c r="CB70" s="38"/>
      <c r="CC70" s="38"/>
      <c r="CD70" s="38"/>
      <c r="CE70" s="38"/>
      <c r="CF70" s="38"/>
      <c r="CG70" s="38"/>
      <c r="CH70" s="39"/>
      <c r="CI70" s="39"/>
      <c r="CJ70" s="39"/>
      <c r="CK70" s="39"/>
      <c r="CL70" s="40"/>
      <c r="CM70" s="37">
        <f t="shared" si="53"/>
        <v>0</v>
      </c>
      <c r="CN70" s="41">
        <f t="shared" si="54"/>
        <v>0</v>
      </c>
      <c r="CO70" s="39">
        <f t="shared" si="55"/>
        <v>0</v>
      </c>
      <c r="CP70" s="42">
        <f t="shared" si="56"/>
        <v>0</v>
      </c>
      <c r="CQ70" s="37"/>
      <c r="CR70" s="38"/>
      <c r="CS70" s="38"/>
      <c r="CT70" s="38"/>
      <c r="CU70" s="38"/>
      <c r="CV70" s="38"/>
      <c r="CW70" s="38"/>
      <c r="CX70" s="39"/>
      <c r="CY70" s="39"/>
      <c r="CZ70" s="39"/>
      <c r="DA70" s="39"/>
      <c r="DB70" s="40"/>
      <c r="DC70" s="37">
        <f t="shared" si="57"/>
        <v>0</v>
      </c>
      <c r="DD70" s="41">
        <f t="shared" si="58"/>
        <v>0</v>
      </c>
      <c r="DE70" s="39">
        <f t="shared" si="59"/>
        <v>0</v>
      </c>
      <c r="DF70" s="42">
        <f t="shared" si="60"/>
        <v>0</v>
      </c>
      <c r="DG70" s="37"/>
      <c r="DH70" s="38"/>
      <c r="DI70" s="38"/>
      <c r="DJ70" s="38"/>
      <c r="DK70" s="38"/>
      <c r="DL70" s="38"/>
      <c r="DM70" s="38"/>
      <c r="DN70" s="39"/>
      <c r="DO70" s="39"/>
      <c r="DP70" s="39"/>
      <c r="DQ70" s="39"/>
      <c r="DR70" s="40"/>
      <c r="DS70" s="37">
        <f t="shared" si="61"/>
        <v>0</v>
      </c>
      <c r="DT70" s="41">
        <f t="shared" si="62"/>
        <v>0</v>
      </c>
      <c r="DU70" s="39">
        <f t="shared" si="63"/>
        <v>0</v>
      </c>
      <c r="DV70" s="42">
        <f t="shared" si="64"/>
        <v>0</v>
      </c>
      <c r="DW70" s="37"/>
      <c r="DX70" s="38"/>
      <c r="DY70" s="38"/>
      <c r="DZ70" s="38"/>
      <c r="EA70" s="38"/>
      <c r="EB70" s="38"/>
      <c r="EC70" s="38"/>
      <c r="ED70" s="39"/>
      <c r="EE70" s="39"/>
      <c r="EF70" s="39"/>
      <c r="EG70" s="39"/>
      <c r="EH70" s="40"/>
      <c r="EI70" s="37">
        <f t="shared" si="65"/>
        <v>0</v>
      </c>
      <c r="EJ70" s="41">
        <f t="shared" si="66"/>
        <v>0</v>
      </c>
      <c r="EK70" s="39">
        <f t="shared" si="67"/>
        <v>0</v>
      </c>
      <c r="EL70" s="42">
        <f t="shared" si="68"/>
        <v>0</v>
      </c>
    </row>
    <row r="71" spans="1:142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69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 t="e">
        <f>L71+M71+#REF!</f>
        <v>#REF!</v>
      </c>
      <c r="L71" s="38" t="e">
        <f>AA71+#REF!+#REF!+#REF!+#REF!+#REF!+#REF!+#REF!+#REF!+#REF!+#REF!+#REF!+#REF!+#REF!+#REF!+#REF!+#REF!+#REF!+#REF!+#REF!</f>
        <v>#REF!</v>
      </c>
      <c r="M71" s="39" t="e">
        <f>AC71+#REF!+#REF!+#REF!+#REF!+#REF!+#REF!+#REF!+#REF!+#REF!+#REF!+#REF!+#REF!+#REF!+#REF!+#REF!+#REF!+#REF!+#REF!+#REF!</f>
        <v>#REF!</v>
      </c>
      <c r="N71" s="94" t="e">
        <f>V71+#REF!+#REF!+#REF!+#REF!+#REF!+#REF!+#REF!+#REF!+#REF!+#REF!+#REF!+#REF!+#REF!+#REF!+#REF!+#REF!+#REF!+#REF!+#REF!</f>
        <v>#REF!</v>
      </c>
      <c r="O71" s="37"/>
      <c r="P71" s="38"/>
      <c r="Q71" s="38"/>
      <c r="R71" s="38"/>
      <c r="S71" s="38"/>
      <c r="T71" s="38"/>
      <c r="U71" s="38"/>
      <c r="V71" s="39"/>
      <c r="W71" s="39"/>
      <c r="X71" s="39"/>
      <c r="Y71" s="39"/>
      <c r="Z71" s="40"/>
      <c r="AA71" s="37">
        <f t="shared" si="37"/>
        <v>0</v>
      </c>
      <c r="AB71" s="41">
        <f t="shared" si="38"/>
        <v>0</v>
      </c>
      <c r="AC71" s="39">
        <f t="shared" si="39"/>
        <v>0</v>
      </c>
      <c r="AD71" s="42">
        <f t="shared" si="40"/>
        <v>0</v>
      </c>
      <c r="AE71" s="37"/>
      <c r="AF71" s="38"/>
      <c r="AG71" s="38"/>
      <c r="AH71" s="38"/>
      <c r="AI71" s="38"/>
      <c r="AJ71" s="38"/>
      <c r="AK71" s="38"/>
      <c r="AL71" s="39"/>
      <c r="AM71" s="39"/>
      <c r="AN71" s="39"/>
      <c r="AO71" s="39"/>
      <c r="AP71" s="40"/>
      <c r="AQ71" s="37">
        <f t="shared" si="41"/>
        <v>0</v>
      </c>
      <c r="AR71" s="41">
        <f t="shared" si="42"/>
        <v>0</v>
      </c>
      <c r="AS71" s="39">
        <f t="shared" si="43"/>
        <v>0</v>
      </c>
      <c r="AT71" s="42">
        <f t="shared" si="44"/>
        <v>0</v>
      </c>
      <c r="AU71" s="37"/>
      <c r="AV71" s="38"/>
      <c r="AW71" s="38"/>
      <c r="AX71" s="38"/>
      <c r="AY71" s="38"/>
      <c r="AZ71" s="38"/>
      <c r="BA71" s="38"/>
      <c r="BB71" s="39"/>
      <c r="BC71" s="39"/>
      <c r="BD71" s="39"/>
      <c r="BE71" s="39"/>
      <c r="BF71" s="40"/>
      <c r="BG71" s="37">
        <f t="shared" si="45"/>
        <v>0</v>
      </c>
      <c r="BH71" s="41">
        <f t="shared" si="46"/>
        <v>0</v>
      </c>
      <c r="BI71" s="39">
        <f t="shared" si="47"/>
        <v>0</v>
      </c>
      <c r="BJ71" s="42">
        <f t="shared" si="48"/>
        <v>0</v>
      </c>
      <c r="BK71" s="37"/>
      <c r="BL71" s="38"/>
      <c r="BM71" s="38"/>
      <c r="BN71" s="38"/>
      <c r="BO71" s="38"/>
      <c r="BP71" s="38"/>
      <c r="BQ71" s="38"/>
      <c r="BR71" s="39"/>
      <c r="BS71" s="39"/>
      <c r="BT71" s="39"/>
      <c r="BU71" s="39"/>
      <c r="BV71" s="40"/>
      <c r="BW71" s="37">
        <f t="shared" si="49"/>
        <v>0</v>
      </c>
      <c r="BX71" s="41">
        <f t="shared" si="50"/>
        <v>0</v>
      </c>
      <c r="BY71" s="39">
        <f t="shared" si="51"/>
        <v>0</v>
      </c>
      <c r="BZ71" s="42">
        <f t="shared" si="52"/>
        <v>0</v>
      </c>
      <c r="CA71" s="37"/>
      <c r="CB71" s="38"/>
      <c r="CC71" s="38"/>
      <c r="CD71" s="38"/>
      <c r="CE71" s="38"/>
      <c r="CF71" s="38"/>
      <c r="CG71" s="38"/>
      <c r="CH71" s="39"/>
      <c r="CI71" s="39"/>
      <c r="CJ71" s="39"/>
      <c r="CK71" s="39"/>
      <c r="CL71" s="40"/>
      <c r="CM71" s="37">
        <f t="shared" si="53"/>
        <v>0</v>
      </c>
      <c r="CN71" s="41">
        <f t="shared" si="54"/>
        <v>0</v>
      </c>
      <c r="CO71" s="39">
        <f t="shared" si="55"/>
        <v>0</v>
      </c>
      <c r="CP71" s="42">
        <f t="shared" si="56"/>
        <v>0</v>
      </c>
      <c r="CQ71" s="37"/>
      <c r="CR71" s="38"/>
      <c r="CS71" s="38"/>
      <c r="CT71" s="38"/>
      <c r="CU71" s="38"/>
      <c r="CV71" s="38"/>
      <c r="CW71" s="38"/>
      <c r="CX71" s="39"/>
      <c r="CY71" s="39"/>
      <c r="CZ71" s="39"/>
      <c r="DA71" s="39"/>
      <c r="DB71" s="40"/>
      <c r="DC71" s="37">
        <f t="shared" si="57"/>
        <v>0</v>
      </c>
      <c r="DD71" s="41">
        <f t="shared" si="58"/>
        <v>0</v>
      </c>
      <c r="DE71" s="39">
        <f t="shared" si="59"/>
        <v>0</v>
      </c>
      <c r="DF71" s="42">
        <f t="shared" si="60"/>
        <v>0</v>
      </c>
      <c r="DG71" s="37"/>
      <c r="DH71" s="38"/>
      <c r="DI71" s="38"/>
      <c r="DJ71" s="38"/>
      <c r="DK71" s="38"/>
      <c r="DL71" s="38"/>
      <c r="DM71" s="38"/>
      <c r="DN71" s="39"/>
      <c r="DO71" s="39"/>
      <c r="DP71" s="39"/>
      <c r="DQ71" s="39"/>
      <c r="DR71" s="40"/>
      <c r="DS71" s="37">
        <f t="shared" si="61"/>
        <v>0</v>
      </c>
      <c r="DT71" s="41">
        <f t="shared" si="62"/>
        <v>0</v>
      </c>
      <c r="DU71" s="39">
        <f t="shared" si="63"/>
        <v>0</v>
      </c>
      <c r="DV71" s="42">
        <f t="shared" si="64"/>
        <v>0</v>
      </c>
      <c r="DW71" s="37"/>
      <c r="DX71" s="38"/>
      <c r="DY71" s="38"/>
      <c r="DZ71" s="38"/>
      <c r="EA71" s="38"/>
      <c r="EB71" s="38"/>
      <c r="EC71" s="38"/>
      <c r="ED71" s="39"/>
      <c r="EE71" s="39"/>
      <c r="EF71" s="39"/>
      <c r="EG71" s="39"/>
      <c r="EH71" s="40"/>
      <c r="EI71" s="37">
        <f t="shared" si="65"/>
        <v>0</v>
      </c>
      <c r="EJ71" s="41">
        <f t="shared" si="66"/>
        <v>0</v>
      </c>
      <c r="EK71" s="39">
        <f t="shared" si="67"/>
        <v>0</v>
      </c>
      <c r="EL71" s="42">
        <f t="shared" si="68"/>
        <v>0</v>
      </c>
    </row>
    <row r="72" spans="1:142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69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 t="e">
        <f>L72+M72+#REF!</f>
        <v>#REF!</v>
      </c>
      <c r="L72" s="38" t="e">
        <f>AA72+#REF!+#REF!+#REF!+#REF!+#REF!+#REF!+#REF!+#REF!+#REF!+#REF!+#REF!+#REF!+#REF!+#REF!+#REF!+#REF!+#REF!+#REF!+#REF!</f>
        <v>#REF!</v>
      </c>
      <c r="M72" s="39" t="e">
        <f>AC72+#REF!+#REF!+#REF!+#REF!+#REF!+#REF!+#REF!+#REF!+#REF!+#REF!+#REF!+#REF!+#REF!+#REF!+#REF!+#REF!+#REF!+#REF!+#REF!</f>
        <v>#REF!</v>
      </c>
      <c r="N72" s="94" t="e">
        <f>V72+#REF!+#REF!+#REF!+#REF!+#REF!+#REF!+#REF!+#REF!+#REF!+#REF!+#REF!+#REF!+#REF!+#REF!+#REF!+#REF!+#REF!+#REF!+#REF!</f>
        <v>#REF!</v>
      </c>
      <c r="O72" s="37"/>
      <c r="P72" s="38"/>
      <c r="Q72" s="38"/>
      <c r="R72" s="38"/>
      <c r="S72" s="38"/>
      <c r="T72" s="38"/>
      <c r="U72" s="38"/>
      <c r="V72" s="39"/>
      <c r="W72" s="39"/>
      <c r="X72" s="39"/>
      <c r="Y72" s="39"/>
      <c r="Z72" s="40"/>
      <c r="AA72" s="37">
        <f t="shared" si="37"/>
        <v>0</v>
      </c>
      <c r="AB72" s="41">
        <f t="shared" si="38"/>
        <v>0</v>
      </c>
      <c r="AC72" s="39">
        <f t="shared" si="39"/>
        <v>0</v>
      </c>
      <c r="AD72" s="42">
        <f t="shared" si="40"/>
        <v>0</v>
      </c>
      <c r="AE72" s="37"/>
      <c r="AF72" s="38"/>
      <c r="AG72" s="38"/>
      <c r="AH72" s="38"/>
      <c r="AI72" s="38"/>
      <c r="AJ72" s="38"/>
      <c r="AK72" s="38"/>
      <c r="AL72" s="39"/>
      <c r="AM72" s="39"/>
      <c r="AN72" s="39"/>
      <c r="AO72" s="39"/>
      <c r="AP72" s="40"/>
      <c r="AQ72" s="37">
        <f t="shared" si="41"/>
        <v>0</v>
      </c>
      <c r="AR72" s="41">
        <f t="shared" si="42"/>
        <v>0</v>
      </c>
      <c r="AS72" s="39">
        <f t="shared" si="43"/>
        <v>0</v>
      </c>
      <c r="AT72" s="42">
        <f t="shared" si="44"/>
        <v>0</v>
      </c>
      <c r="AU72" s="37"/>
      <c r="AV72" s="38"/>
      <c r="AW72" s="38"/>
      <c r="AX72" s="38"/>
      <c r="AY72" s="38"/>
      <c r="AZ72" s="38"/>
      <c r="BA72" s="38"/>
      <c r="BB72" s="39"/>
      <c r="BC72" s="39"/>
      <c r="BD72" s="39"/>
      <c r="BE72" s="39"/>
      <c r="BF72" s="40"/>
      <c r="BG72" s="37">
        <f t="shared" si="45"/>
        <v>0</v>
      </c>
      <c r="BH72" s="41">
        <f t="shared" si="46"/>
        <v>0</v>
      </c>
      <c r="BI72" s="39">
        <f t="shared" si="47"/>
        <v>0</v>
      </c>
      <c r="BJ72" s="42">
        <f t="shared" si="48"/>
        <v>0</v>
      </c>
      <c r="BK72" s="37"/>
      <c r="BL72" s="38"/>
      <c r="BM72" s="38"/>
      <c r="BN72" s="38"/>
      <c r="BO72" s="38"/>
      <c r="BP72" s="38"/>
      <c r="BQ72" s="38"/>
      <c r="BR72" s="39"/>
      <c r="BS72" s="39"/>
      <c r="BT72" s="39"/>
      <c r="BU72" s="39"/>
      <c r="BV72" s="40"/>
      <c r="BW72" s="37">
        <f t="shared" si="49"/>
        <v>0</v>
      </c>
      <c r="BX72" s="41">
        <f t="shared" si="50"/>
        <v>0</v>
      </c>
      <c r="BY72" s="39">
        <f t="shared" si="51"/>
        <v>0</v>
      </c>
      <c r="BZ72" s="42">
        <f t="shared" si="52"/>
        <v>0</v>
      </c>
      <c r="CA72" s="37"/>
      <c r="CB72" s="38"/>
      <c r="CC72" s="38"/>
      <c r="CD72" s="38"/>
      <c r="CE72" s="38"/>
      <c r="CF72" s="38"/>
      <c r="CG72" s="38"/>
      <c r="CH72" s="39"/>
      <c r="CI72" s="39"/>
      <c r="CJ72" s="39"/>
      <c r="CK72" s="39"/>
      <c r="CL72" s="40"/>
      <c r="CM72" s="37">
        <f t="shared" si="53"/>
        <v>0</v>
      </c>
      <c r="CN72" s="41">
        <f t="shared" si="54"/>
        <v>0</v>
      </c>
      <c r="CO72" s="39">
        <f t="shared" si="55"/>
        <v>0</v>
      </c>
      <c r="CP72" s="42">
        <f t="shared" si="56"/>
        <v>0</v>
      </c>
      <c r="CQ72" s="37"/>
      <c r="CR72" s="38"/>
      <c r="CS72" s="38"/>
      <c r="CT72" s="38"/>
      <c r="CU72" s="38"/>
      <c r="CV72" s="38"/>
      <c r="CW72" s="38"/>
      <c r="CX72" s="39"/>
      <c r="CY72" s="39"/>
      <c r="CZ72" s="39"/>
      <c r="DA72" s="39"/>
      <c r="DB72" s="40"/>
      <c r="DC72" s="37">
        <f t="shared" si="57"/>
        <v>0</v>
      </c>
      <c r="DD72" s="41">
        <f t="shared" si="58"/>
        <v>0</v>
      </c>
      <c r="DE72" s="39">
        <f t="shared" si="59"/>
        <v>0</v>
      </c>
      <c r="DF72" s="42">
        <f t="shared" si="60"/>
        <v>0</v>
      </c>
      <c r="DG72" s="37"/>
      <c r="DH72" s="38"/>
      <c r="DI72" s="38"/>
      <c r="DJ72" s="38"/>
      <c r="DK72" s="38"/>
      <c r="DL72" s="38"/>
      <c r="DM72" s="38"/>
      <c r="DN72" s="39"/>
      <c r="DO72" s="39"/>
      <c r="DP72" s="39"/>
      <c r="DQ72" s="39"/>
      <c r="DR72" s="40"/>
      <c r="DS72" s="37">
        <f t="shared" si="61"/>
        <v>0</v>
      </c>
      <c r="DT72" s="41">
        <f t="shared" si="62"/>
        <v>0</v>
      </c>
      <c r="DU72" s="39">
        <f t="shared" si="63"/>
        <v>0</v>
      </c>
      <c r="DV72" s="42">
        <f t="shared" si="64"/>
        <v>0</v>
      </c>
      <c r="DW72" s="37"/>
      <c r="DX72" s="38"/>
      <c r="DY72" s="38"/>
      <c r="DZ72" s="38"/>
      <c r="EA72" s="38"/>
      <c r="EB72" s="38"/>
      <c r="EC72" s="38"/>
      <c r="ED72" s="39"/>
      <c r="EE72" s="39"/>
      <c r="EF72" s="39"/>
      <c r="EG72" s="39"/>
      <c r="EH72" s="40"/>
      <c r="EI72" s="37">
        <f t="shared" si="65"/>
        <v>0</v>
      </c>
      <c r="EJ72" s="41">
        <f t="shared" si="66"/>
        <v>0</v>
      </c>
      <c r="EK72" s="39">
        <f t="shared" si="67"/>
        <v>0</v>
      </c>
      <c r="EL72" s="42">
        <f t="shared" si="68"/>
        <v>0</v>
      </c>
    </row>
    <row r="73" spans="1:142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69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 t="e">
        <f>L73+M73+#REF!</f>
        <v>#REF!</v>
      </c>
      <c r="L73" s="38" t="e">
        <f>AA73+#REF!+#REF!+#REF!+#REF!+#REF!+#REF!+#REF!+#REF!+#REF!+#REF!+#REF!+#REF!+#REF!+#REF!+#REF!+#REF!+#REF!+#REF!+#REF!</f>
        <v>#REF!</v>
      </c>
      <c r="M73" s="39" t="e">
        <f>AC73+#REF!+#REF!+#REF!+#REF!+#REF!+#REF!+#REF!+#REF!+#REF!+#REF!+#REF!+#REF!+#REF!+#REF!+#REF!+#REF!+#REF!+#REF!+#REF!</f>
        <v>#REF!</v>
      </c>
      <c r="N73" s="94" t="e">
        <f>V73+#REF!+#REF!+#REF!+#REF!+#REF!+#REF!+#REF!+#REF!+#REF!+#REF!+#REF!+#REF!+#REF!+#REF!+#REF!+#REF!+#REF!+#REF!+#REF!</f>
        <v>#REF!</v>
      </c>
      <c r="O73" s="37"/>
      <c r="P73" s="38"/>
      <c r="Q73" s="38"/>
      <c r="R73" s="38"/>
      <c r="S73" s="38"/>
      <c r="T73" s="38"/>
      <c r="U73" s="38"/>
      <c r="V73" s="39"/>
      <c r="W73" s="39"/>
      <c r="X73" s="39"/>
      <c r="Y73" s="39"/>
      <c r="Z73" s="40"/>
      <c r="AA73" s="37">
        <f t="shared" si="37"/>
        <v>0</v>
      </c>
      <c r="AB73" s="41">
        <f t="shared" si="38"/>
        <v>0</v>
      </c>
      <c r="AC73" s="39">
        <f t="shared" si="39"/>
        <v>0</v>
      </c>
      <c r="AD73" s="42">
        <f t="shared" si="40"/>
        <v>0</v>
      </c>
      <c r="AE73" s="37"/>
      <c r="AF73" s="38"/>
      <c r="AG73" s="38"/>
      <c r="AH73" s="38"/>
      <c r="AI73" s="38"/>
      <c r="AJ73" s="38"/>
      <c r="AK73" s="38"/>
      <c r="AL73" s="39"/>
      <c r="AM73" s="39"/>
      <c r="AN73" s="39"/>
      <c r="AO73" s="39"/>
      <c r="AP73" s="40"/>
      <c r="AQ73" s="37">
        <f t="shared" si="41"/>
        <v>0</v>
      </c>
      <c r="AR73" s="41">
        <f t="shared" si="42"/>
        <v>0</v>
      </c>
      <c r="AS73" s="39">
        <f t="shared" si="43"/>
        <v>0</v>
      </c>
      <c r="AT73" s="42">
        <f t="shared" si="44"/>
        <v>0</v>
      </c>
      <c r="AU73" s="37"/>
      <c r="AV73" s="38"/>
      <c r="AW73" s="38"/>
      <c r="AX73" s="38"/>
      <c r="AY73" s="38"/>
      <c r="AZ73" s="38"/>
      <c r="BA73" s="38"/>
      <c r="BB73" s="39"/>
      <c r="BC73" s="39"/>
      <c r="BD73" s="39"/>
      <c r="BE73" s="39"/>
      <c r="BF73" s="40"/>
      <c r="BG73" s="37">
        <f t="shared" si="45"/>
        <v>0</v>
      </c>
      <c r="BH73" s="41">
        <f t="shared" si="46"/>
        <v>0</v>
      </c>
      <c r="BI73" s="39">
        <f t="shared" si="47"/>
        <v>0</v>
      </c>
      <c r="BJ73" s="42">
        <f t="shared" si="48"/>
        <v>0</v>
      </c>
      <c r="BK73" s="37"/>
      <c r="BL73" s="38"/>
      <c r="BM73" s="38"/>
      <c r="BN73" s="38"/>
      <c r="BO73" s="38"/>
      <c r="BP73" s="38"/>
      <c r="BQ73" s="38"/>
      <c r="BR73" s="39"/>
      <c r="BS73" s="39"/>
      <c r="BT73" s="39"/>
      <c r="BU73" s="39"/>
      <c r="BV73" s="40"/>
      <c r="BW73" s="37">
        <f t="shared" si="49"/>
        <v>0</v>
      </c>
      <c r="BX73" s="41">
        <f t="shared" si="50"/>
        <v>0</v>
      </c>
      <c r="BY73" s="39">
        <f t="shared" si="51"/>
        <v>0</v>
      </c>
      <c r="BZ73" s="42">
        <f t="shared" si="52"/>
        <v>0</v>
      </c>
      <c r="CA73" s="37"/>
      <c r="CB73" s="38"/>
      <c r="CC73" s="38"/>
      <c r="CD73" s="38"/>
      <c r="CE73" s="38"/>
      <c r="CF73" s="38"/>
      <c r="CG73" s="38"/>
      <c r="CH73" s="39"/>
      <c r="CI73" s="39"/>
      <c r="CJ73" s="39"/>
      <c r="CK73" s="39"/>
      <c r="CL73" s="40"/>
      <c r="CM73" s="37">
        <f t="shared" si="53"/>
        <v>0</v>
      </c>
      <c r="CN73" s="41">
        <f t="shared" si="54"/>
        <v>0</v>
      </c>
      <c r="CO73" s="39">
        <f t="shared" si="55"/>
        <v>0</v>
      </c>
      <c r="CP73" s="42">
        <f t="shared" si="56"/>
        <v>0</v>
      </c>
      <c r="CQ73" s="37"/>
      <c r="CR73" s="38"/>
      <c r="CS73" s="38"/>
      <c r="CT73" s="38"/>
      <c r="CU73" s="38"/>
      <c r="CV73" s="38"/>
      <c r="CW73" s="38"/>
      <c r="CX73" s="39"/>
      <c r="CY73" s="39"/>
      <c r="CZ73" s="39"/>
      <c r="DA73" s="39"/>
      <c r="DB73" s="40"/>
      <c r="DC73" s="37">
        <f t="shared" si="57"/>
        <v>0</v>
      </c>
      <c r="DD73" s="41">
        <f t="shared" si="58"/>
        <v>0</v>
      </c>
      <c r="DE73" s="39">
        <f t="shared" si="59"/>
        <v>0</v>
      </c>
      <c r="DF73" s="42">
        <f t="shared" si="60"/>
        <v>0</v>
      </c>
      <c r="DG73" s="37"/>
      <c r="DH73" s="38"/>
      <c r="DI73" s="38"/>
      <c r="DJ73" s="38"/>
      <c r="DK73" s="38"/>
      <c r="DL73" s="38"/>
      <c r="DM73" s="38"/>
      <c r="DN73" s="39"/>
      <c r="DO73" s="39"/>
      <c r="DP73" s="39"/>
      <c r="DQ73" s="39"/>
      <c r="DR73" s="40"/>
      <c r="DS73" s="37">
        <f t="shared" si="61"/>
        <v>0</v>
      </c>
      <c r="DT73" s="41">
        <f t="shared" si="62"/>
        <v>0</v>
      </c>
      <c r="DU73" s="39">
        <f t="shared" si="63"/>
        <v>0</v>
      </c>
      <c r="DV73" s="42">
        <f t="shared" si="64"/>
        <v>0</v>
      </c>
      <c r="DW73" s="37"/>
      <c r="DX73" s="38"/>
      <c r="DY73" s="38"/>
      <c r="DZ73" s="38"/>
      <c r="EA73" s="38"/>
      <c r="EB73" s="38"/>
      <c r="EC73" s="38"/>
      <c r="ED73" s="39"/>
      <c r="EE73" s="39"/>
      <c r="EF73" s="39"/>
      <c r="EG73" s="39"/>
      <c r="EH73" s="40"/>
      <c r="EI73" s="37">
        <f t="shared" si="65"/>
        <v>0</v>
      </c>
      <c r="EJ73" s="41">
        <f t="shared" si="66"/>
        <v>0</v>
      </c>
      <c r="EK73" s="39">
        <f t="shared" si="67"/>
        <v>0</v>
      </c>
      <c r="EL73" s="42">
        <f t="shared" si="68"/>
        <v>0</v>
      </c>
    </row>
    <row r="74" spans="1:142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69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 t="e">
        <f>L74+M74+#REF!</f>
        <v>#REF!</v>
      </c>
      <c r="L74" s="38" t="e">
        <f>AA74+#REF!+#REF!+#REF!+#REF!+#REF!+#REF!+#REF!+#REF!+#REF!+#REF!+#REF!+#REF!+#REF!+#REF!+#REF!+#REF!+#REF!+#REF!+#REF!</f>
        <v>#REF!</v>
      </c>
      <c r="M74" s="39" t="e">
        <f>AC74+#REF!+#REF!+#REF!+#REF!+#REF!+#REF!+#REF!+#REF!+#REF!+#REF!+#REF!+#REF!+#REF!+#REF!+#REF!+#REF!+#REF!+#REF!+#REF!</f>
        <v>#REF!</v>
      </c>
      <c r="N74" s="94" t="e">
        <f>V74+#REF!+#REF!+#REF!+#REF!+#REF!+#REF!+#REF!+#REF!+#REF!+#REF!+#REF!+#REF!+#REF!+#REF!+#REF!+#REF!+#REF!+#REF!+#REF!</f>
        <v>#REF!</v>
      </c>
      <c r="O74" s="37"/>
      <c r="P74" s="38"/>
      <c r="Q74" s="38"/>
      <c r="R74" s="38"/>
      <c r="S74" s="38"/>
      <c r="T74" s="38"/>
      <c r="U74" s="38"/>
      <c r="V74" s="39"/>
      <c r="W74" s="39"/>
      <c r="X74" s="39"/>
      <c r="Y74" s="39"/>
      <c r="Z74" s="40"/>
      <c r="AA74" s="37">
        <f t="shared" si="37"/>
        <v>0</v>
      </c>
      <c r="AB74" s="41">
        <f t="shared" si="38"/>
        <v>0</v>
      </c>
      <c r="AC74" s="39">
        <f t="shared" si="39"/>
        <v>0</v>
      </c>
      <c r="AD74" s="42">
        <f t="shared" si="40"/>
        <v>0</v>
      </c>
      <c r="AE74" s="37"/>
      <c r="AF74" s="38"/>
      <c r="AG74" s="38"/>
      <c r="AH74" s="38"/>
      <c r="AI74" s="38"/>
      <c r="AJ74" s="38"/>
      <c r="AK74" s="38"/>
      <c r="AL74" s="39"/>
      <c r="AM74" s="39"/>
      <c r="AN74" s="39"/>
      <c r="AO74" s="39"/>
      <c r="AP74" s="40"/>
      <c r="AQ74" s="37">
        <f t="shared" si="41"/>
        <v>0</v>
      </c>
      <c r="AR74" s="41">
        <f t="shared" si="42"/>
        <v>0</v>
      </c>
      <c r="AS74" s="39">
        <f t="shared" si="43"/>
        <v>0</v>
      </c>
      <c r="AT74" s="42">
        <f t="shared" si="44"/>
        <v>0</v>
      </c>
      <c r="AU74" s="37"/>
      <c r="AV74" s="38"/>
      <c r="AW74" s="38"/>
      <c r="AX74" s="38"/>
      <c r="AY74" s="38"/>
      <c r="AZ74" s="38"/>
      <c r="BA74" s="38"/>
      <c r="BB74" s="39"/>
      <c r="BC74" s="39"/>
      <c r="BD74" s="39"/>
      <c r="BE74" s="39"/>
      <c r="BF74" s="40"/>
      <c r="BG74" s="37">
        <f t="shared" si="45"/>
        <v>0</v>
      </c>
      <c r="BH74" s="41">
        <f t="shared" si="46"/>
        <v>0</v>
      </c>
      <c r="BI74" s="39">
        <f t="shared" si="47"/>
        <v>0</v>
      </c>
      <c r="BJ74" s="42">
        <f t="shared" si="48"/>
        <v>0</v>
      </c>
      <c r="BK74" s="37"/>
      <c r="BL74" s="38"/>
      <c r="BM74" s="38"/>
      <c r="BN74" s="38"/>
      <c r="BO74" s="38"/>
      <c r="BP74" s="38"/>
      <c r="BQ74" s="38"/>
      <c r="BR74" s="39"/>
      <c r="BS74" s="39"/>
      <c r="BT74" s="39"/>
      <c r="BU74" s="39"/>
      <c r="BV74" s="40"/>
      <c r="BW74" s="37">
        <f t="shared" si="49"/>
        <v>0</v>
      </c>
      <c r="BX74" s="41">
        <f t="shared" si="50"/>
        <v>0</v>
      </c>
      <c r="BY74" s="39">
        <f t="shared" si="51"/>
        <v>0</v>
      </c>
      <c r="BZ74" s="42">
        <f t="shared" si="52"/>
        <v>0</v>
      </c>
      <c r="CA74" s="37"/>
      <c r="CB74" s="38"/>
      <c r="CC74" s="38"/>
      <c r="CD74" s="38"/>
      <c r="CE74" s="38"/>
      <c r="CF74" s="38"/>
      <c r="CG74" s="38"/>
      <c r="CH74" s="39"/>
      <c r="CI74" s="39"/>
      <c r="CJ74" s="39"/>
      <c r="CK74" s="39"/>
      <c r="CL74" s="40"/>
      <c r="CM74" s="37">
        <f t="shared" si="53"/>
        <v>0</v>
      </c>
      <c r="CN74" s="41">
        <f t="shared" si="54"/>
        <v>0</v>
      </c>
      <c r="CO74" s="39">
        <f t="shared" si="55"/>
        <v>0</v>
      </c>
      <c r="CP74" s="42">
        <f t="shared" si="56"/>
        <v>0</v>
      </c>
      <c r="CQ74" s="37"/>
      <c r="CR74" s="38"/>
      <c r="CS74" s="38"/>
      <c r="CT74" s="38"/>
      <c r="CU74" s="38"/>
      <c r="CV74" s="38"/>
      <c r="CW74" s="38"/>
      <c r="CX74" s="39"/>
      <c r="CY74" s="39"/>
      <c r="CZ74" s="39"/>
      <c r="DA74" s="39"/>
      <c r="DB74" s="40"/>
      <c r="DC74" s="37">
        <f t="shared" si="57"/>
        <v>0</v>
      </c>
      <c r="DD74" s="41">
        <f t="shared" si="58"/>
        <v>0</v>
      </c>
      <c r="DE74" s="39">
        <f t="shared" si="59"/>
        <v>0</v>
      </c>
      <c r="DF74" s="42">
        <f t="shared" si="60"/>
        <v>0</v>
      </c>
      <c r="DG74" s="37"/>
      <c r="DH74" s="38"/>
      <c r="DI74" s="38"/>
      <c r="DJ74" s="38"/>
      <c r="DK74" s="38"/>
      <c r="DL74" s="38"/>
      <c r="DM74" s="38"/>
      <c r="DN74" s="39"/>
      <c r="DO74" s="39"/>
      <c r="DP74" s="39"/>
      <c r="DQ74" s="39"/>
      <c r="DR74" s="40"/>
      <c r="DS74" s="37">
        <f t="shared" si="61"/>
        <v>0</v>
      </c>
      <c r="DT74" s="41">
        <f t="shared" si="62"/>
        <v>0</v>
      </c>
      <c r="DU74" s="39">
        <f t="shared" si="63"/>
        <v>0</v>
      </c>
      <c r="DV74" s="42">
        <f t="shared" si="64"/>
        <v>0</v>
      </c>
      <c r="DW74" s="37"/>
      <c r="DX74" s="38"/>
      <c r="DY74" s="38"/>
      <c r="DZ74" s="38"/>
      <c r="EA74" s="38"/>
      <c r="EB74" s="38"/>
      <c r="EC74" s="38"/>
      <c r="ED74" s="39"/>
      <c r="EE74" s="39"/>
      <c r="EF74" s="39"/>
      <c r="EG74" s="39"/>
      <c r="EH74" s="40"/>
      <c r="EI74" s="37">
        <f t="shared" si="65"/>
        <v>0</v>
      </c>
      <c r="EJ74" s="41">
        <f t="shared" si="66"/>
        <v>0</v>
      </c>
      <c r="EK74" s="39">
        <f t="shared" si="67"/>
        <v>0</v>
      </c>
      <c r="EL74" s="42">
        <f t="shared" si="68"/>
        <v>0</v>
      </c>
    </row>
    <row r="75" spans="1:142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69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 t="e">
        <f>L75+M75+#REF!</f>
        <v>#REF!</v>
      </c>
      <c r="L75" s="38" t="e">
        <f>AA75+#REF!+#REF!+#REF!+#REF!+#REF!+#REF!+#REF!+#REF!+#REF!+#REF!+#REF!+#REF!+#REF!+#REF!+#REF!+#REF!+#REF!+#REF!+#REF!</f>
        <v>#REF!</v>
      </c>
      <c r="M75" s="39" t="e">
        <f>AC75+#REF!+#REF!+#REF!+#REF!+#REF!+#REF!+#REF!+#REF!+#REF!+#REF!+#REF!+#REF!+#REF!+#REF!+#REF!+#REF!+#REF!+#REF!+#REF!</f>
        <v>#REF!</v>
      </c>
      <c r="N75" s="94" t="e">
        <f>V75+#REF!+#REF!+#REF!+#REF!+#REF!+#REF!+#REF!+#REF!+#REF!+#REF!+#REF!+#REF!+#REF!+#REF!+#REF!+#REF!+#REF!+#REF!+#REF!</f>
        <v>#REF!</v>
      </c>
      <c r="O75" s="37"/>
      <c r="P75" s="38"/>
      <c r="Q75" s="38"/>
      <c r="R75" s="38"/>
      <c r="S75" s="38"/>
      <c r="T75" s="38"/>
      <c r="U75" s="38"/>
      <c r="V75" s="39"/>
      <c r="W75" s="39"/>
      <c r="X75" s="39"/>
      <c r="Y75" s="39"/>
      <c r="Z75" s="40"/>
      <c r="AA75" s="37">
        <f t="shared" si="37"/>
        <v>0</v>
      </c>
      <c r="AB75" s="41">
        <f t="shared" si="38"/>
        <v>0</v>
      </c>
      <c r="AC75" s="39">
        <f t="shared" si="39"/>
        <v>0</v>
      </c>
      <c r="AD75" s="42">
        <f t="shared" si="40"/>
        <v>0</v>
      </c>
      <c r="AE75" s="37"/>
      <c r="AF75" s="38"/>
      <c r="AG75" s="38"/>
      <c r="AH75" s="38"/>
      <c r="AI75" s="38"/>
      <c r="AJ75" s="38"/>
      <c r="AK75" s="38"/>
      <c r="AL75" s="39"/>
      <c r="AM75" s="39"/>
      <c r="AN75" s="39"/>
      <c r="AO75" s="39"/>
      <c r="AP75" s="40"/>
      <c r="AQ75" s="37">
        <f t="shared" si="41"/>
        <v>0</v>
      </c>
      <c r="AR75" s="41">
        <f t="shared" si="42"/>
        <v>0</v>
      </c>
      <c r="AS75" s="39">
        <f t="shared" si="43"/>
        <v>0</v>
      </c>
      <c r="AT75" s="42">
        <f t="shared" si="44"/>
        <v>0</v>
      </c>
      <c r="AU75" s="37"/>
      <c r="AV75" s="38"/>
      <c r="AW75" s="38"/>
      <c r="AX75" s="38"/>
      <c r="AY75" s="38"/>
      <c r="AZ75" s="38"/>
      <c r="BA75" s="38"/>
      <c r="BB75" s="39"/>
      <c r="BC75" s="39"/>
      <c r="BD75" s="39"/>
      <c r="BE75" s="39"/>
      <c r="BF75" s="40"/>
      <c r="BG75" s="37">
        <f t="shared" si="45"/>
        <v>0</v>
      </c>
      <c r="BH75" s="41">
        <f t="shared" si="46"/>
        <v>0</v>
      </c>
      <c r="BI75" s="39">
        <f t="shared" si="47"/>
        <v>0</v>
      </c>
      <c r="BJ75" s="42">
        <f t="shared" si="48"/>
        <v>0</v>
      </c>
      <c r="BK75" s="37"/>
      <c r="BL75" s="38"/>
      <c r="BM75" s="38"/>
      <c r="BN75" s="38"/>
      <c r="BO75" s="38"/>
      <c r="BP75" s="38"/>
      <c r="BQ75" s="38"/>
      <c r="BR75" s="39"/>
      <c r="BS75" s="39"/>
      <c r="BT75" s="39"/>
      <c r="BU75" s="39"/>
      <c r="BV75" s="40"/>
      <c r="BW75" s="37">
        <f t="shared" si="49"/>
        <v>0</v>
      </c>
      <c r="BX75" s="41">
        <f t="shared" si="50"/>
        <v>0</v>
      </c>
      <c r="BY75" s="39">
        <f t="shared" si="51"/>
        <v>0</v>
      </c>
      <c r="BZ75" s="42">
        <f t="shared" si="52"/>
        <v>0</v>
      </c>
      <c r="CA75" s="37"/>
      <c r="CB75" s="38"/>
      <c r="CC75" s="38"/>
      <c r="CD75" s="38"/>
      <c r="CE75" s="38"/>
      <c r="CF75" s="38"/>
      <c r="CG75" s="38"/>
      <c r="CH75" s="39"/>
      <c r="CI75" s="39"/>
      <c r="CJ75" s="39"/>
      <c r="CK75" s="39"/>
      <c r="CL75" s="40"/>
      <c r="CM75" s="37">
        <f t="shared" si="53"/>
        <v>0</v>
      </c>
      <c r="CN75" s="41">
        <f t="shared" si="54"/>
        <v>0</v>
      </c>
      <c r="CO75" s="39">
        <f t="shared" si="55"/>
        <v>0</v>
      </c>
      <c r="CP75" s="42">
        <f t="shared" si="56"/>
        <v>0</v>
      </c>
      <c r="CQ75" s="37"/>
      <c r="CR75" s="38"/>
      <c r="CS75" s="38"/>
      <c r="CT75" s="38"/>
      <c r="CU75" s="38"/>
      <c r="CV75" s="38"/>
      <c r="CW75" s="38"/>
      <c r="CX75" s="39"/>
      <c r="CY75" s="39"/>
      <c r="CZ75" s="39"/>
      <c r="DA75" s="39"/>
      <c r="DB75" s="40"/>
      <c r="DC75" s="37">
        <f t="shared" si="57"/>
        <v>0</v>
      </c>
      <c r="DD75" s="41">
        <f t="shared" si="58"/>
        <v>0</v>
      </c>
      <c r="DE75" s="39">
        <f t="shared" si="59"/>
        <v>0</v>
      </c>
      <c r="DF75" s="42">
        <f t="shared" si="60"/>
        <v>0</v>
      </c>
      <c r="DG75" s="37"/>
      <c r="DH75" s="38"/>
      <c r="DI75" s="38"/>
      <c r="DJ75" s="38"/>
      <c r="DK75" s="38"/>
      <c r="DL75" s="38"/>
      <c r="DM75" s="38"/>
      <c r="DN75" s="39"/>
      <c r="DO75" s="39"/>
      <c r="DP75" s="39"/>
      <c r="DQ75" s="39"/>
      <c r="DR75" s="40"/>
      <c r="DS75" s="37">
        <f t="shared" si="61"/>
        <v>0</v>
      </c>
      <c r="DT75" s="41">
        <f t="shared" si="62"/>
        <v>0</v>
      </c>
      <c r="DU75" s="39">
        <f t="shared" si="63"/>
        <v>0</v>
      </c>
      <c r="DV75" s="42">
        <f t="shared" si="64"/>
        <v>0</v>
      </c>
      <c r="DW75" s="37"/>
      <c r="DX75" s="38"/>
      <c r="DY75" s="38"/>
      <c r="DZ75" s="38"/>
      <c r="EA75" s="38"/>
      <c r="EB75" s="38"/>
      <c r="EC75" s="38"/>
      <c r="ED75" s="39"/>
      <c r="EE75" s="39"/>
      <c r="EF75" s="39"/>
      <c r="EG75" s="39"/>
      <c r="EH75" s="40"/>
      <c r="EI75" s="37">
        <f t="shared" si="65"/>
        <v>0</v>
      </c>
      <c r="EJ75" s="41">
        <f t="shared" si="66"/>
        <v>0</v>
      </c>
      <c r="EK75" s="39">
        <f t="shared" si="67"/>
        <v>0</v>
      </c>
      <c r="EL75" s="42">
        <f t="shared" si="68"/>
        <v>0</v>
      </c>
    </row>
    <row r="76" spans="1:142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69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 t="e">
        <f>L76+M76+#REF!</f>
        <v>#REF!</v>
      </c>
      <c r="L76" s="38" t="e">
        <f>AA76+#REF!+#REF!+#REF!+#REF!+#REF!+#REF!+#REF!+#REF!+#REF!+#REF!+#REF!+#REF!+#REF!+#REF!+#REF!+#REF!+#REF!+#REF!+#REF!</f>
        <v>#REF!</v>
      </c>
      <c r="M76" s="39" t="e">
        <f>AC76+#REF!+#REF!+#REF!+#REF!+#REF!+#REF!+#REF!+#REF!+#REF!+#REF!+#REF!+#REF!+#REF!+#REF!+#REF!+#REF!+#REF!+#REF!+#REF!</f>
        <v>#REF!</v>
      </c>
      <c r="N76" s="94" t="e">
        <f>V76+#REF!+#REF!+#REF!+#REF!+#REF!+#REF!+#REF!+#REF!+#REF!+#REF!+#REF!+#REF!+#REF!+#REF!+#REF!+#REF!+#REF!+#REF!+#REF!</f>
        <v>#REF!</v>
      </c>
      <c r="O76" s="37"/>
      <c r="P76" s="38"/>
      <c r="Q76" s="38"/>
      <c r="R76" s="38"/>
      <c r="S76" s="38"/>
      <c r="T76" s="38"/>
      <c r="U76" s="38"/>
      <c r="V76" s="39"/>
      <c r="W76" s="39"/>
      <c r="X76" s="39"/>
      <c r="Y76" s="39"/>
      <c r="Z76" s="40"/>
      <c r="AA76" s="37">
        <f t="shared" si="37"/>
        <v>0</v>
      </c>
      <c r="AB76" s="41">
        <f t="shared" si="38"/>
        <v>0</v>
      </c>
      <c r="AC76" s="39">
        <f t="shared" si="39"/>
        <v>0</v>
      </c>
      <c r="AD76" s="42">
        <f t="shared" si="40"/>
        <v>0</v>
      </c>
      <c r="AE76" s="37"/>
      <c r="AF76" s="38"/>
      <c r="AG76" s="38"/>
      <c r="AH76" s="38"/>
      <c r="AI76" s="38"/>
      <c r="AJ76" s="38"/>
      <c r="AK76" s="38"/>
      <c r="AL76" s="39"/>
      <c r="AM76" s="39"/>
      <c r="AN76" s="39"/>
      <c r="AO76" s="39"/>
      <c r="AP76" s="40"/>
      <c r="AQ76" s="37">
        <f t="shared" si="41"/>
        <v>0</v>
      </c>
      <c r="AR76" s="41">
        <f t="shared" si="42"/>
        <v>0</v>
      </c>
      <c r="AS76" s="39">
        <f t="shared" si="43"/>
        <v>0</v>
      </c>
      <c r="AT76" s="42">
        <f t="shared" si="44"/>
        <v>0</v>
      </c>
      <c r="AU76" s="37"/>
      <c r="AV76" s="38"/>
      <c r="AW76" s="38"/>
      <c r="AX76" s="38"/>
      <c r="AY76" s="38"/>
      <c r="AZ76" s="38"/>
      <c r="BA76" s="38"/>
      <c r="BB76" s="39"/>
      <c r="BC76" s="39"/>
      <c r="BD76" s="39"/>
      <c r="BE76" s="39"/>
      <c r="BF76" s="40"/>
      <c r="BG76" s="37">
        <f t="shared" si="45"/>
        <v>0</v>
      </c>
      <c r="BH76" s="41">
        <f t="shared" si="46"/>
        <v>0</v>
      </c>
      <c r="BI76" s="39">
        <f t="shared" si="47"/>
        <v>0</v>
      </c>
      <c r="BJ76" s="42">
        <f t="shared" si="48"/>
        <v>0</v>
      </c>
      <c r="BK76" s="37"/>
      <c r="BL76" s="38"/>
      <c r="BM76" s="38"/>
      <c r="BN76" s="38"/>
      <c r="BO76" s="38"/>
      <c r="BP76" s="38"/>
      <c r="BQ76" s="38"/>
      <c r="BR76" s="39"/>
      <c r="BS76" s="39"/>
      <c r="BT76" s="39"/>
      <c r="BU76" s="39"/>
      <c r="BV76" s="40"/>
      <c r="BW76" s="37">
        <f t="shared" si="49"/>
        <v>0</v>
      </c>
      <c r="BX76" s="41">
        <f t="shared" si="50"/>
        <v>0</v>
      </c>
      <c r="BY76" s="39">
        <f t="shared" si="51"/>
        <v>0</v>
      </c>
      <c r="BZ76" s="42">
        <f t="shared" si="52"/>
        <v>0</v>
      </c>
      <c r="CA76" s="37"/>
      <c r="CB76" s="38"/>
      <c r="CC76" s="38"/>
      <c r="CD76" s="38"/>
      <c r="CE76" s="38"/>
      <c r="CF76" s="38"/>
      <c r="CG76" s="38"/>
      <c r="CH76" s="39"/>
      <c r="CI76" s="39"/>
      <c r="CJ76" s="39"/>
      <c r="CK76" s="39"/>
      <c r="CL76" s="40"/>
      <c r="CM76" s="37">
        <f t="shared" si="53"/>
        <v>0</v>
      </c>
      <c r="CN76" s="41">
        <f t="shared" si="54"/>
        <v>0</v>
      </c>
      <c r="CO76" s="39">
        <f t="shared" si="55"/>
        <v>0</v>
      </c>
      <c r="CP76" s="42">
        <f t="shared" si="56"/>
        <v>0</v>
      </c>
      <c r="CQ76" s="37"/>
      <c r="CR76" s="38"/>
      <c r="CS76" s="38"/>
      <c r="CT76" s="38"/>
      <c r="CU76" s="38"/>
      <c r="CV76" s="38"/>
      <c r="CW76" s="38"/>
      <c r="CX76" s="39"/>
      <c r="CY76" s="39"/>
      <c r="CZ76" s="39"/>
      <c r="DA76" s="39"/>
      <c r="DB76" s="40"/>
      <c r="DC76" s="37">
        <f t="shared" si="57"/>
        <v>0</v>
      </c>
      <c r="DD76" s="41">
        <f t="shared" si="58"/>
        <v>0</v>
      </c>
      <c r="DE76" s="39">
        <f t="shared" si="59"/>
        <v>0</v>
      </c>
      <c r="DF76" s="42">
        <f t="shared" si="60"/>
        <v>0</v>
      </c>
      <c r="DG76" s="37"/>
      <c r="DH76" s="38"/>
      <c r="DI76" s="38"/>
      <c r="DJ76" s="38"/>
      <c r="DK76" s="38"/>
      <c r="DL76" s="38"/>
      <c r="DM76" s="38"/>
      <c r="DN76" s="39"/>
      <c r="DO76" s="39"/>
      <c r="DP76" s="39"/>
      <c r="DQ76" s="39"/>
      <c r="DR76" s="40"/>
      <c r="DS76" s="37">
        <f t="shared" si="61"/>
        <v>0</v>
      </c>
      <c r="DT76" s="41">
        <f t="shared" si="62"/>
        <v>0</v>
      </c>
      <c r="DU76" s="39">
        <f t="shared" si="63"/>
        <v>0</v>
      </c>
      <c r="DV76" s="42">
        <f t="shared" si="64"/>
        <v>0</v>
      </c>
      <c r="DW76" s="37"/>
      <c r="DX76" s="38"/>
      <c r="DY76" s="38"/>
      <c r="DZ76" s="38"/>
      <c r="EA76" s="38"/>
      <c r="EB76" s="38"/>
      <c r="EC76" s="38"/>
      <c r="ED76" s="39"/>
      <c r="EE76" s="39"/>
      <c r="EF76" s="39"/>
      <c r="EG76" s="39"/>
      <c r="EH76" s="40"/>
      <c r="EI76" s="37">
        <f t="shared" si="65"/>
        <v>0</v>
      </c>
      <c r="EJ76" s="41">
        <f t="shared" si="66"/>
        <v>0</v>
      </c>
      <c r="EK76" s="39">
        <f t="shared" si="67"/>
        <v>0</v>
      </c>
      <c r="EL76" s="42">
        <f t="shared" si="68"/>
        <v>0</v>
      </c>
    </row>
    <row r="77" spans="1:142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69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 t="e">
        <f>L77+M77+#REF!</f>
        <v>#REF!</v>
      </c>
      <c r="L77" s="38" t="e">
        <f>AA77+#REF!+#REF!+#REF!+#REF!+#REF!+#REF!+#REF!+#REF!+#REF!+#REF!+#REF!+#REF!+#REF!+#REF!+#REF!+#REF!+#REF!+#REF!+#REF!</f>
        <v>#REF!</v>
      </c>
      <c r="M77" s="39" t="e">
        <f>AC77+#REF!+#REF!+#REF!+#REF!+#REF!+#REF!+#REF!+#REF!+#REF!+#REF!+#REF!+#REF!+#REF!+#REF!+#REF!+#REF!+#REF!+#REF!+#REF!</f>
        <v>#REF!</v>
      </c>
      <c r="N77" s="94" t="e">
        <f>V77+#REF!+#REF!+#REF!+#REF!+#REF!+#REF!+#REF!+#REF!+#REF!+#REF!+#REF!+#REF!+#REF!+#REF!+#REF!+#REF!+#REF!+#REF!+#REF!</f>
        <v>#REF!</v>
      </c>
      <c r="O77" s="37"/>
      <c r="P77" s="38"/>
      <c r="Q77" s="38"/>
      <c r="R77" s="38"/>
      <c r="S77" s="38"/>
      <c r="T77" s="38"/>
      <c r="U77" s="38"/>
      <c r="V77" s="39"/>
      <c r="W77" s="39"/>
      <c r="X77" s="39"/>
      <c r="Y77" s="39"/>
      <c r="Z77" s="40"/>
      <c r="AA77" s="37">
        <f t="shared" si="37"/>
        <v>0</v>
      </c>
      <c r="AB77" s="41">
        <f t="shared" si="38"/>
        <v>0</v>
      </c>
      <c r="AC77" s="39">
        <f t="shared" si="39"/>
        <v>0</v>
      </c>
      <c r="AD77" s="42">
        <f t="shared" si="40"/>
        <v>0</v>
      </c>
      <c r="AE77" s="37"/>
      <c r="AF77" s="38"/>
      <c r="AG77" s="38"/>
      <c r="AH77" s="38"/>
      <c r="AI77" s="38"/>
      <c r="AJ77" s="38"/>
      <c r="AK77" s="38"/>
      <c r="AL77" s="39"/>
      <c r="AM77" s="39"/>
      <c r="AN77" s="39"/>
      <c r="AO77" s="39"/>
      <c r="AP77" s="40"/>
      <c r="AQ77" s="37">
        <f t="shared" si="41"/>
        <v>0</v>
      </c>
      <c r="AR77" s="41">
        <f t="shared" si="42"/>
        <v>0</v>
      </c>
      <c r="AS77" s="39">
        <f t="shared" si="43"/>
        <v>0</v>
      </c>
      <c r="AT77" s="42">
        <f t="shared" si="44"/>
        <v>0</v>
      </c>
      <c r="AU77" s="37"/>
      <c r="AV77" s="38"/>
      <c r="AW77" s="38"/>
      <c r="AX77" s="38"/>
      <c r="AY77" s="38"/>
      <c r="AZ77" s="38"/>
      <c r="BA77" s="38"/>
      <c r="BB77" s="39"/>
      <c r="BC77" s="39"/>
      <c r="BD77" s="39"/>
      <c r="BE77" s="39"/>
      <c r="BF77" s="40"/>
      <c r="BG77" s="37">
        <f t="shared" si="45"/>
        <v>0</v>
      </c>
      <c r="BH77" s="41">
        <f t="shared" si="46"/>
        <v>0</v>
      </c>
      <c r="BI77" s="39">
        <f t="shared" si="47"/>
        <v>0</v>
      </c>
      <c r="BJ77" s="42">
        <f t="shared" si="48"/>
        <v>0</v>
      </c>
      <c r="BK77" s="37"/>
      <c r="BL77" s="38"/>
      <c r="BM77" s="38"/>
      <c r="BN77" s="38"/>
      <c r="BO77" s="38"/>
      <c r="BP77" s="38"/>
      <c r="BQ77" s="38"/>
      <c r="BR77" s="39"/>
      <c r="BS77" s="39"/>
      <c r="BT77" s="39"/>
      <c r="BU77" s="39"/>
      <c r="BV77" s="40"/>
      <c r="BW77" s="37">
        <f t="shared" si="49"/>
        <v>0</v>
      </c>
      <c r="BX77" s="41">
        <f t="shared" si="50"/>
        <v>0</v>
      </c>
      <c r="BY77" s="39">
        <f t="shared" si="51"/>
        <v>0</v>
      </c>
      <c r="BZ77" s="42">
        <f t="shared" si="52"/>
        <v>0</v>
      </c>
      <c r="CA77" s="37"/>
      <c r="CB77" s="38"/>
      <c r="CC77" s="38"/>
      <c r="CD77" s="38"/>
      <c r="CE77" s="38"/>
      <c r="CF77" s="38"/>
      <c r="CG77" s="38"/>
      <c r="CH77" s="39"/>
      <c r="CI77" s="39"/>
      <c r="CJ77" s="39"/>
      <c r="CK77" s="39"/>
      <c r="CL77" s="40"/>
      <c r="CM77" s="37">
        <f t="shared" si="53"/>
        <v>0</v>
      </c>
      <c r="CN77" s="41">
        <f t="shared" si="54"/>
        <v>0</v>
      </c>
      <c r="CO77" s="39">
        <f t="shared" si="55"/>
        <v>0</v>
      </c>
      <c r="CP77" s="42">
        <f t="shared" si="56"/>
        <v>0</v>
      </c>
      <c r="CQ77" s="37"/>
      <c r="CR77" s="38"/>
      <c r="CS77" s="38"/>
      <c r="CT77" s="38"/>
      <c r="CU77" s="38"/>
      <c r="CV77" s="38"/>
      <c r="CW77" s="38"/>
      <c r="CX77" s="39"/>
      <c r="CY77" s="39"/>
      <c r="CZ77" s="39"/>
      <c r="DA77" s="39"/>
      <c r="DB77" s="40"/>
      <c r="DC77" s="37">
        <f t="shared" si="57"/>
        <v>0</v>
      </c>
      <c r="DD77" s="41">
        <f t="shared" si="58"/>
        <v>0</v>
      </c>
      <c r="DE77" s="39">
        <f t="shared" si="59"/>
        <v>0</v>
      </c>
      <c r="DF77" s="42">
        <f t="shared" si="60"/>
        <v>0</v>
      </c>
      <c r="DG77" s="37"/>
      <c r="DH77" s="38"/>
      <c r="DI77" s="38"/>
      <c r="DJ77" s="38"/>
      <c r="DK77" s="38"/>
      <c r="DL77" s="38"/>
      <c r="DM77" s="38"/>
      <c r="DN77" s="39"/>
      <c r="DO77" s="39"/>
      <c r="DP77" s="39"/>
      <c r="DQ77" s="39"/>
      <c r="DR77" s="40"/>
      <c r="DS77" s="37">
        <f t="shared" si="61"/>
        <v>0</v>
      </c>
      <c r="DT77" s="41">
        <f t="shared" si="62"/>
        <v>0</v>
      </c>
      <c r="DU77" s="39">
        <f t="shared" si="63"/>
        <v>0</v>
      </c>
      <c r="DV77" s="42">
        <f t="shared" si="64"/>
        <v>0</v>
      </c>
      <c r="DW77" s="37"/>
      <c r="DX77" s="38"/>
      <c r="DY77" s="38"/>
      <c r="DZ77" s="38"/>
      <c r="EA77" s="38"/>
      <c r="EB77" s="38"/>
      <c r="EC77" s="38"/>
      <c r="ED77" s="39"/>
      <c r="EE77" s="39"/>
      <c r="EF77" s="39"/>
      <c r="EG77" s="39"/>
      <c r="EH77" s="40"/>
      <c r="EI77" s="37">
        <f t="shared" si="65"/>
        <v>0</v>
      </c>
      <c r="EJ77" s="41">
        <f t="shared" si="66"/>
        <v>0</v>
      </c>
      <c r="EK77" s="39">
        <f t="shared" si="67"/>
        <v>0</v>
      </c>
      <c r="EL77" s="42">
        <f t="shared" si="68"/>
        <v>0</v>
      </c>
    </row>
    <row r="78" spans="1:142" ht="12.75" hidden="1" customHeight="1" x14ac:dyDescent="0.2">
      <c r="A78" s="24"/>
      <c r="B78" s="113"/>
      <c r="C78" s="25"/>
      <c r="D78" s="26"/>
      <c r="E78" s="26"/>
      <c r="F78" s="27"/>
      <c r="G78" s="28" t="str">
        <f t="shared" si="69"/>
        <v/>
      </c>
      <c r="H78" s="29" t="e">
        <f>IF(AND($H$2="Y",J78&gt;0,OR(AND(G78=1,#REF!=10),AND(G78=2,#REF!=20),AND(G78=3,#REF!=30),AND(G78=4,#REF!=40),AND(G78=5,#REF!=50),AND(G78=6,#REF!=60),AND(G78=7,#REF!=70),AND(G78=8,#REF!=80),AND(G78=9,#REF!=90),AND(G78=10,#REF!=100))),VLOOKUP(J78-1,SortLookup!$A$13:$B$16,2,FALSE),"")</f>
        <v>#REF!</v>
      </c>
      <c r="I78" s="30" t="str">
        <f>IF(ISNA(VLOOKUP(E78,SortLookup!$A$1:$B$5,2,FALSE))," ",VLOOKUP(E78,SortLookup!$A$1:$B$5,2,FALSE))</f>
        <v xml:space="preserve"> </v>
      </c>
      <c r="J78" s="31" t="str">
        <f>IF(ISNA(VLOOKUP(F78,SortLookup!$A$7:$B$11,2,FALSE))," ",VLOOKUP(F78,SortLookup!$A$7:$B$11,2,FALSE))</f>
        <v xml:space="preserve"> </v>
      </c>
      <c r="K78" s="93" t="e">
        <f>L78+M78+#REF!</f>
        <v>#REF!</v>
      </c>
      <c r="L78" s="38" t="e">
        <f>AA78+#REF!+#REF!+#REF!+#REF!+#REF!+#REF!+#REF!+#REF!+#REF!+#REF!+#REF!+#REF!+#REF!+#REF!+#REF!+#REF!+#REF!+#REF!+#REF!</f>
        <v>#REF!</v>
      </c>
      <c r="M78" s="39" t="e">
        <f>AC78+#REF!+#REF!+#REF!+#REF!+#REF!+#REF!+#REF!+#REF!+#REF!+#REF!+#REF!+#REF!+#REF!+#REF!+#REF!+#REF!+#REF!+#REF!+#REF!</f>
        <v>#REF!</v>
      </c>
      <c r="N78" s="94" t="e">
        <f>V78+#REF!+#REF!+#REF!+#REF!+#REF!+#REF!+#REF!+#REF!+#REF!+#REF!+#REF!+#REF!+#REF!+#REF!+#REF!+#REF!+#REF!+#REF!+#REF!</f>
        <v>#REF!</v>
      </c>
      <c r="O78" s="37"/>
      <c r="P78" s="38"/>
      <c r="Q78" s="38"/>
      <c r="R78" s="38"/>
      <c r="S78" s="38"/>
      <c r="T78" s="38"/>
      <c r="U78" s="38"/>
      <c r="V78" s="39"/>
      <c r="W78" s="39"/>
      <c r="X78" s="39"/>
      <c r="Y78" s="39"/>
      <c r="Z78" s="40"/>
      <c r="AA78" s="37">
        <f t="shared" si="37"/>
        <v>0</v>
      </c>
      <c r="AB78" s="41">
        <f t="shared" si="38"/>
        <v>0</v>
      </c>
      <c r="AC78" s="39">
        <f t="shared" si="39"/>
        <v>0</v>
      </c>
      <c r="AD78" s="42">
        <f t="shared" si="40"/>
        <v>0</v>
      </c>
      <c r="AE78" s="37"/>
      <c r="AF78" s="38"/>
      <c r="AG78" s="38"/>
      <c r="AH78" s="38"/>
      <c r="AI78" s="38"/>
      <c r="AJ78" s="38"/>
      <c r="AK78" s="38"/>
      <c r="AL78" s="39"/>
      <c r="AM78" s="39"/>
      <c r="AN78" s="39"/>
      <c r="AO78" s="39"/>
      <c r="AP78" s="40"/>
      <c r="AQ78" s="37">
        <f t="shared" si="41"/>
        <v>0</v>
      </c>
      <c r="AR78" s="41">
        <f t="shared" si="42"/>
        <v>0</v>
      </c>
      <c r="AS78" s="39">
        <f t="shared" si="43"/>
        <v>0</v>
      </c>
      <c r="AT78" s="42">
        <f t="shared" si="44"/>
        <v>0</v>
      </c>
      <c r="AU78" s="37"/>
      <c r="AV78" s="38"/>
      <c r="AW78" s="38"/>
      <c r="AX78" s="38"/>
      <c r="AY78" s="38"/>
      <c r="AZ78" s="38"/>
      <c r="BA78" s="38"/>
      <c r="BB78" s="39"/>
      <c r="BC78" s="39"/>
      <c r="BD78" s="39"/>
      <c r="BE78" s="39"/>
      <c r="BF78" s="40"/>
      <c r="BG78" s="37">
        <f t="shared" si="45"/>
        <v>0</v>
      </c>
      <c r="BH78" s="41">
        <f t="shared" si="46"/>
        <v>0</v>
      </c>
      <c r="BI78" s="39">
        <f t="shared" si="47"/>
        <v>0</v>
      </c>
      <c r="BJ78" s="42">
        <f t="shared" si="48"/>
        <v>0</v>
      </c>
      <c r="BK78" s="37"/>
      <c r="BL78" s="38"/>
      <c r="BM78" s="38"/>
      <c r="BN78" s="38"/>
      <c r="BO78" s="38"/>
      <c r="BP78" s="38"/>
      <c r="BQ78" s="38"/>
      <c r="BR78" s="39"/>
      <c r="BS78" s="39"/>
      <c r="BT78" s="39"/>
      <c r="BU78" s="39"/>
      <c r="BV78" s="40"/>
      <c r="BW78" s="37">
        <f t="shared" si="49"/>
        <v>0</v>
      </c>
      <c r="BX78" s="41">
        <f t="shared" si="50"/>
        <v>0</v>
      </c>
      <c r="BY78" s="39">
        <f t="shared" si="51"/>
        <v>0</v>
      </c>
      <c r="BZ78" s="42">
        <f t="shared" si="52"/>
        <v>0</v>
      </c>
      <c r="CA78" s="37"/>
      <c r="CB78" s="38"/>
      <c r="CC78" s="38"/>
      <c r="CD78" s="38"/>
      <c r="CE78" s="38"/>
      <c r="CF78" s="38"/>
      <c r="CG78" s="38"/>
      <c r="CH78" s="39"/>
      <c r="CI78" s="39"/>
      <c r="CJ78" s="39"/>
      <c r="CK78" s="39"/>
      <c r="CL78" s="40"/>
      <c r="CM78" s="37">
        <f t="shared" si="53"/>
        <v>0</v>
      </c>
      <c r="CN78" s="41">
        <f t="shared" si="54"/>
        <v>0</v>
      </c>
      <c r="CO78" s="39">
        <f t="shared" si="55"/>
        <v>0</v>
      </c>
      <c r="CP78" s="42">
        <f t="shared" si="56"/>
        <v>0</v>
      </c>
      <c r="CQ78" s="37"/>
      <c r="CR78" s="38"/>
      <c r="CS78" s="38"/>
      <c r="CT78" s="38"/>
      <c r="CU78" s="38"/>
      <c r="CV78" s="38"/>
      <c r="CW78" s="38"/>
      <c r="CX78" s="39"/>
      <c r="CY78" s="39"/>
      <c r="CZ78" s="39"/>
      <c r="DA78" s="39"/>
      <c r="DB78" s="40"/>
      <c r="DC78" s="37">
        <f t="shared" si="57"/>
        <v>0</v>
      </c>
      <c r="DD78" s="41">
        <f t="shared" si="58"/>
        <v>0</v>
      </c>
      <c r="DE78" s="39">
        <f t="shared" si="59"/>
        <v>0</v>
      </c>
      <c r="DF78" s="42">
        <f t="shared" si="60"/>
        <v>0</v>
      </c>
      <c r="DG78" s="37"/>
      <c r="DH78" s="38"/>
      <c r="DI78" s="38"/>
      <c r="DJ78" s="38"/>
      <c r="DK78" s="38"/>
      <c r="DL78" s="38"/>
      <c r="DM78" s="38"/>
      <c r="DN78" s="39"/>
      <c r="DO78" s="39"/>
      <c r="DP78" s="39"/>
      <c r="DQ78" s="39"/>
      <c r="DR78" s="40"/>
      <c r="DS78" s="37">
        <f t="shared" si="61"/>
        <v>0</v>
      </c>
      <c r="DT78" s="41">
        <f t="shared" si="62"/>
        <v>0</v>
      </c>
      <c r="DU78" s="39">
        <f t="shared" si="63"/>
        <v>0</v>
      </c>
      <c r="DV78" s="42">
        <f t="shared" si="64"/>
        <v>0</v>
      </c>
      <c r="DW78" s="37"/>
      <c r="DX78" s="38"/>
      <c r="DY78" s="38"/>
      <c r="DZ78" s="38"/>
      <c r="EA78" s="38"/>
      <c r="EB78" s="38"/>
      <c r="EC78" s="38"/>
      <c r="ED78" s="39"/>
      <c r="EE78" s="39"/>
      <c r="EF78" s="39"/>
      <c r="EG78" s="39"/>
      <c r="EH78" s="40"/>
      <c r="EI78" s="37">
        <f t="shared" si="65"/>
        <v>0</v>
      </c>
      <c r="EJ78" s="41">
        <f t="shared" si="66"/>
        <v>0</v>
      </c>
      <c r="EK78" s="39">
        <f t="shared" si="67"/>
        <v>0</v>
      </c>
      <c r="EL78" s="42">
        <f t="shared" si="68"/>
        <v>0</v>
      </c>
    </row>
    <row r="79" spans="1:142" ht="12.75" hidden="1" customHeight="1" x14ac:dyDescent="0.2">
      <c r="A79" s="24"/>
      <c r="B79" s="113"/>
      <c r="C79" s="25"/>
      <c r="D79" s="26"/>
      <c r="E79" s="26"/>
      <c r="F79" s="27"/>
      <c r="G79" s="28" t="str">
        <f t="shared" si="69"/>
        <v/>
      </c>
      <c r="H79" s="29" t="e">
        <f>IF(AND($H$2="Y",J79&gt;0,OR(AND(G79=1,#REF!=10),AND(G79=2,#REF!=20),AND(G79=3,#REF!=30),AND(G79=4,#REF!=40),AND(G79=5,#REF!=50),AND(G79=6,#REF!=60),AND(G79=7,#REF!=70),AND(G79=8,#REF!=80),AND(G79=9,#REF!=90),AND(G79=10,#REF!=100))),VLOOKUP(J79-1,SortLookup!$A$13:$B$16,2,FALSE),"")</f>
        <v>#REF!</v>
      </c>
      <c r="I79" s="30" t="str">
        <f>IF(ISNA(VLOOKUP(E79,SortLookup!$A$1:$B$5,2,FALSE))," ",VLOOKUP(E79,SortLookup!$A$1:$B$5,2,FALSE))</f>
        <v xml:space="preserve"> </v>
      </c>
      <c r="J79" s="31" t="str">
        <f>IF(ISNA(VLOOKUP(F79,SortLookup!$A$7:$B$11,2,FALSE))," ",VLOOKUP(F79,SortLookup!$A$7:$B$11,2,FALSE))</f>
        <v xml:space="preserve"> </v>
      </c>
      <c r="K79" s="93" t="e">
        <f>L79+M79+#REF!</f>
        <v>#REF!</v>
      </c>
      <c r="L79" s="38" t="e">
        <f>AA79+#REF!+#REF!+#REF!+#REF!+#REF!+#REF!+#REF!+#REF!+#REF!+#REF!+#REF!+#REF!+#REF!+#REF!+#REF!+#REF!+#REF!+#REF!+#REF!</f>
        <v>#REF!</v>
      </c>
      <c r="M79" s="39" t="e">
        <f>AC79+#REF!+#REF!+#REF!+#REF!+#REF!+#REF!+#REF!+#REF!+#REF!+#REF!+#REF!+#REF!+#REF!+#REF!+#REF!+#REF!+#REF!+#REF!+#REF!</f>
        <v>#REF!</v>
      </c>
      <c r="N79" s="94" t="e">
        <f>V79+#REF!+#REF!+#REF!+#REF!+#REF!+#REF!+#REF!+#REF!+#REF!+#REF!+#REF!+#REF!+#REF!+#REF!+#REF!+#REF!+#REF!+#REF!+#REF!</f>
        <v>#REF!</v>
      </c>
      <c r="O79" s="37"/>
      <c r="P79" s="38"/>
      <c r="Q79" s="38"/>
      <c r="R79" s="38"/>
      <c r="S79" s="38"/>
      <c r="T79" s="38"/>
      <c r="U79" s="38"/>
      <c r="V79" s="39"/>
      <c r="W79" s="39"/>
      <c r="X79" s="39"/>
      <c r="Y79" s="39"/>
      <c r="Z79" s="40"/>
      <c r="AA79" s="37">
        <f t="shared" si="37"/>
        <v>0</v>
      </c>
      <c r="AB79" s="41">
        <f t="shared" si="38"/>
        <v>0</v>
      </c>
      <c r="AC79" s="39">
        <f t="shared" si="39"/>
        <v>0</v>
      </c>
      <c r="AD79" s="42">
        <f t="shared" si="40"/>
        <v>0</v>
      </c>
      <c r="AE79" s="37"/>
      <c r="AF79" s="38"/>
      <c r="AG79" s="38"/>
      <c r="AH79" s="38"/>
      <c r="AI79" s="38"/>
      <c r="AJ79" s="38"/>
      <c r="AK79" s="38"/>
      <c r="AL79" s="39"/>
      <c r="AM79" s="39"/>
      <c r="AN79" s="39"/>
      <c r="AO79" s="39"/>
      <c r="AP79" s="40"/>
      <c r="AQ79" s="37">
        <f t="shared" si="41"/>
        <v>0</v>
      </c>
      <c r="AR79" s="41">
        <f t="shared" si="42"/>
        <v>0</v>
      </c>
      <c r="AS79" s="39">
        <f t="shared" si="43"/>
        <v>0</v>
      </c>
      <c r="AT79" s="42">
        <f t="shared" si="44"/>
        <v>0</v>
      </c>
      <c r="AU79" s="37"/>
      <c r="AV79" s="38"/>
      <c r="AW79" s="38"/>
      <c r="AX79" s="38"/>
      <c r="AY79" s="38"/>
      <c r="AZ79" s="38"/>
      <c r="BA79" s="38"/>
      <c r="BB79" s="39"/>
      <c r="BC79" s="39"/>
      <c r="BD79" s="39"/>
      <c r="BE79" s="39"/>
      <c r="BF79" s="40"/>
      <c r="BG79" s="37">
        <f t="shared" si="45"/>
        <v>0</v>
      </c>
      <c r="BH79" s="41">
        <f t="shared" si="46"/>
        <v>0</v>
      </c>
      <c r="BI79" s="39">
        <f t="shared" si="47"/>
        <v>0</v>
      </c>
      <c r="BJ79" s="42">
        <f t="shared" si="48"/>
        <v>0</v>
      </c>
      <c r="BK79" s="37"/>
      <c r="BL79" s="38"/>
      <c r="BM79" s="38"/>
      <c r="BN79" s="38"/>
      <c r="BO79" s="38"/>
      <c r="BP79" s="38"/>
      <c r="BQ79" s="38"/>
      <c r="BR79" s="39"/>
      <c r="BS79" s="39"/>
      <c r="BT79" s="39"/>
      <c r="BU79" s="39"/>
      <c r="BV79" s="40"/>
      <c r="BW79" s="37">
        <f t="shared" si="49"/>
        <v>0</v>
      </c>
      <c r="BX79" s="41">
        <f t="shared" si="50"/>
        <v>0</v>
      </c>
      <c r="BY79" s="39">
        <f t="shared" si="51"/>
        <v>0</v>
      </c>
      <c r="BZ79" s="42">
        <f t="shared" si="52"/>
        <v>0</v>
      </c>
      <c r="CA79" s="37"/>
      <c r="CB79" s="38"/>
      <c r="CC79" s="38"/>
      <c r="CD79" s="38"/>
      <c r="CE79" s="38"/>
      <c r="CF79" s="38"/>
      <c r="CG79" s="38"/>
      <c r="CH79" s="39"/>
      <c r="CI79" s="39"/>
      <c r="CJ79" s="39"/>
      <c r="CK79" s="39"/>
      <c r="CL79" s="40"/>
      <c r="CM79" s="37">
        <f t="shared" si="53"/>
        <v>0</v>
      </c>
      <c r="CN79" s="41">
        <f t="shared" si="54"/>
        <v>0</v>
      </c>
      <c r="CO79" s="39">
        <f t="shared" si="55"/>
        <v>0</v>
      </c>
      <c r="CP79" s="42">
        <f t="shared" si="56"/>
        <v>0</v>
      </c>
      <c r="CQ79" s="37"/>
      <c r="CR79" s="38"/>
      <c r="CS79" s="38"/>
      <c r="CT79" s="38"/>
      <c r="CU79" s="38"/>
      <c r="CV79" s="38"/>
      <c r="CW79" s="38"/>
      <c r="CX79" s="39"/>
      <c r="CY79" s="39"/>
      <c r="CZ79" s="39"/>
      <c r="DA79" s="39"/>
      <c r="DB79" s="40"/>
      <c r="DC79" s="37">
        <f t="shared" si="57"/>
        <v>0</v>
      </c>
      <c r="DD79" s="41">
        <f t="shared" si="58"/>
        <v>0</v>
      </c>
      <c r="DE79" s="39">
        <f t="shared" si="59"/>
        <v>0</v>
      </c>
      <c r="DF79" s="42">
        <f t="shared" si="60"/>
        <v>0</v>
      </c>
      <c r="DG79" s="37"/>
      <c r="DH79" s="38"/>
      <c r="DI79" s="38"/>
      <c r="DJ79" s="38"/>
      <c r="DK79" s="38"/>
      <c r="DL79" s="38"/>
      <c r="DM79" s="38"/>
      <c r="DN79" s="39"/>
      <c r="DO79" s="39"/>
      <c r="DP79" s="39"/>
      <c r="DQ79" s="39"/>
      <c r="DR79" s="40"/>
      <c r="DS79" s="37">
        <f t="shared" si="61"/>
        <v>0</v>
      </c>
      <c r="DT79" s="41">
        <f t="shared" si="62"/>
        <v>0</v>
      </c>
      <c r="DU79" s="39">
        <f t="shared" si="63"/>
        <v>0</v>
      </c>
      <c r="DV79" s="42">
        <f t="shared" si="64"/>
        <v>0</v>
      </c>
      <c r="DW79" s="37"/>
      <c r="DX79" s="38"/>
      <c r="DY79" s="38"/>
      <c r="DZ79" s="38"/>
      <c r="EA79" s="38"/>
      <c r="EB79" s="38"/>
      <c r="EC79" s="38"/>
      <c r="ED79" s="39"/>
      <c r="EE79" s="39"/>
      <c r="EF79" s="39"/>
      <c r="EG79" s="39"/>
      <c r="EH79" s="40"/>
      <c r="EI79" s="37">
        <f t="shared" si="65"/>
        <v>0</v>
      </c>
      <c r="EJ79" s="41">
        <f t="shared" si="66"/>
        <v>0</v>
      </c>
      <c r="EK79" s="39">
        <f t="shared" si="67"/>
        <v>0</v>
      </c>
      <c r="EL79" s="42">
        <f t="shared" si="68"/>
        <v>0</v>
      </c>
    </row>
    <row r="80" spans="1:142" ht="12.75" hidden="1" customHeight="1" x14ac:dyDescent="0.2">
      <c r="A80" s="147"/>
      <c r="B80" s="50"/>
      <c r="C80" s="50"/>
      <c r="D80" s="148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</row>
    <row r="81" spans="1:142" ht="12.75" hidden="1" customHeight="1" x14ac:dyDescent="0.2">
      <c r="A81" s="147"/>
      <c r="B81" s="50"/>
      <c r="C81" s="50"/>
      <c r="D81" s="148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</row>
    <row r="82" spans="1:142" ht="12.75" hidden="1" customHeight="1" x14ac:dyDescent="0.2">
      <c r="A82" s="147"/>
      <c r="B82" s="50"/>
      <c r="C82" s="50"/>
      <c r="D82" s="148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</row>
    <row r="83" spans="1:142" ht="12.75" hidden="1" customHeight="1" x14ac:dyDescent="0.2">
      <c r="A83" s="147"/>
      <c r="B83" s="50"/>
      <c r="C83" s="50"/>
      <c r="D83" s="148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</row>
    <row r="84" spans="1:142" ht="12.75" hidden="1" customHeight="1" x14ac:dyDescent="0.2">
      <c r="A84" s="147"/>
      <c r="B84" s="50"/>
      <c r="C84" s="50"/>
      <c r="D84" s="148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</row>
    <row r="85" spans="1:142" ht="12.75" hidden="1" customHeight="1" x14ac:dyDescent="0.2">
      <c r="A85" s="147"/>
      <c r="B85" s="50"/>
      <c r="C85" s="50"/>
      <c r="D85" s="148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</row>
    <row r="86" spans="1:142" ht="12.75" customHeight="1" thickTop="1" x14ac:dyDescent="0.2">
      <c r="A86" s="149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1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1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1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1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1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1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1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150"/>
    </row>
    <row r="87" spans="1:142" ht="12.75" customHeight="1" x14ac:dyDescent="0.2">
      <c r="A87" s="147"/>
      <c r="B87" s="151" t="s">
        <v>125</v>
      </c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</row>
    <row r="88" spans="1:142" ht="12.75" customHeight="1" x14ac:dyDescent="0.2">
      <c r="A88" s="147"/>
      <c r="B88" s="151" t="s">
        <v>126</v>
      </c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</row>
    <row r="89" spans="1:142" ht="12.75" customHeight="1" x14ac:dyDescent="0.2">
      <c r="A89" s="147"/>
      <c r="B89" s="151" t="s">
        <v>127</v>
      </c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</row>
    <row r="90" spans="1:142" ht="12.75" customHeight="1" x14ac:dyDescent="0.2">
      <c r="A90" s="147"/>
      <c r="B90" s="151" t="s">
        <v>128</v>
      </c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</row>
    <row r="91" spans="1:142" ht="12.75" customHeight="1" x14ac:dyDescent="0.2">
      <c r="A91" s="147"/>
      <c r="B91" s="151" t="s">
        <v>129</v>
      </c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</row>
    <row r="92" spans="1:142" ht="12.75" customHeight="1" x14ac:dyDescent="0.2">
      <c r="A92" s="147"/>
      <c r="B92" s="166" t="s">
        <v>171</v>
      </c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</row>
    <row r="93" spans="1:142" ht="12.75" customHeight="1" x14ac:dyDescent="0.2">
      <c r="A93" s="147"/>
      <c r="B93" s="176" t="s">
        <v>172</v>
      </c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</row>
    <row r="94" spans="1:142" ht="12.75" customHeight="1" x14ac:dyDescent="0.2">
      <c r="A94" s="147"/>
      <c r="B94" s="50"/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</row>
    <row r="95" spans="1:142" ht="12.75" customHeight="1" x14ac:dyDescent="0.2">
      <c r="A95" s="147"/>
      <c r="B95" s="50"/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</row>
    <row r="96" spans="1:142" ht="12.75" customHeight="1" x14ac:dyDescent="0.2">
      <c r="A96" s="147"/>
      <c r="B96" s="50"/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</row>
    <row r="97" spans="1:142" ht="12.75" customHeight="1" x14ac:dyDescent="0.2">
      <c r="A97" s="147"/>
      <c r="B97" s="50"/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</row>
    <row r="98" spans="1:142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  <c r="DT98" s="50"/>
      <c r="DU98" s="50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</row>
    <row r="99" spans="1:142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  <c r="DT99" s="50"/>
      <c r="DU99" s="50"/>
      <c r="DV99" s="50"/>
      <c r="DW99" s="50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  <c r="EI99" s="50"/>
      <c r="EJ99" s="50"/>
      <c r="EK99" s="50"/>
      <c r="EL99" s="50"/>
    </row>
    <row r="100" spans="1:142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</row>
    <row r="101" spans="1:142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</row>
    <row r="102" spans="1:142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</row>
    <row r="103" spans="1:142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</row>
    <row r="104" spans="1:142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</row>
    <row r="105" spans="1:142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</row>
    <row r="106" spans="1:142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</row>
    <row r="107" spans="1:142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</row>
    <row r="108" spans="1:142" ht="12.75" customHeight="1" x14ac:dyDescent="0.2">
      <c r="A108" s="147"/>
      <c r="B108" s="50"/>
      <c r="C108" s="50"/>
      <c r="D108" s="148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  <c r="DH108" s="50"/>
      <c r="DI108" s="50"/>
      <c r="DJ108" s="50"/>
      <c r="DK108" s="50"/>
      <c r="DL108" s="50"/>
      <c r="DM108" s="50"/>
      <c r="DN108" s="50"/>
      <c r="DO108" s="50"/>
      <c r="DP108" s="50"/>
      <c r="DQ108" s="50"/>
      <c r="DR108" s="50"/>
      <c r="DS108" s="50"/>
      <c r="DT108" s="50"/>
      <c r="DU108" s="50"/>
      <c r="DV108" s="50"/>
      <c r="DW108" s="50"/>
      <c r="DX108" s="50"/>
      <c r="DY108" s="50"/>
      <c r="DZ108" s="50"/>
      <c r="EA108" s="50"/>
      <c r="EB108" s="50"/>
      <c r="EC108" s="50"/>
      <c r="ED108" s="50"/>
      <c r="EE108" s="50"/>
      <c r="EF108" s="50"/>
      <c r="EG108" s="50"/>
      <c r="EH108" s="50"/>
      <c r="EI108" s="50"/>
      <c r="EJ108" s="50"/>
      <c r="EK108" s="50"/>
      <c r="EL108" s="50"/>
    </row>
    <row r="109" spans="1:142" ht="12.75" customHeight="1" x14ac:dyDescent="0.2">
      <c r="A109" s="147"/>
      <c r="B109" s="50"/>
      <c r="C109" s="50"/>
      <c r="D109" s="148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50"/>
      <c r="DS109" s="50"/>
      <c r="DT109" s="50"/>
      <c r="DU109" s="50"/>
      <c r="DV109" s="50"/>
      <c r="DW109" s="50"/>
      <c r="DX109" s="50"/>
      <c r="DY109" s="50"/>
      <c r="DZ109" s="50"/>
      <c r="EA109" s="50"/>
      <c r="EB109" s="50"/>
      <c r="EC109" s="50"/>
      <c r="ED109" s="50"/>
      <c r="EE109" s="50"/>
      <c r="EF109" s="50"/>
      <c r="EG109" s="50"/>
      <c r="EH109" s="50"/>
      <c r="EI109" s="50"/>
      <c r="EJ109" s="50"/>
      <c r="EK109" s="50"/>
      <c r="EL109" s="50"/>
    </row>
  </sheetData>
  <sortState ref="A3:EL41">
    <sortCondition ref="E3:E41"/>
    <sortCondition ref="K3:K41"/>
  </sortState>
  <mergeCells count="11">
    <mergeCell ref="CQ1:DF1"/>
    <mergeCell ref="DG1:DV1"/>
    <mergeCell ref="DW1:EL1"/>
    <mergeCell ref="BK1:BZ1"/>
    <mergeCell ref="CA1:CP1"/>
    <mergeCell ref="AU1:BJ1"/>
    <mergeCell ref="A1:F1"/>
    <mergeCell ref="I1:J1"/>
    <mergeCell ref="K1:N1"/>
    <mergeCell ref="O1:AD1"/>
    <mergeCell ref="AE1:AT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L115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5.28515625" customWidth="1"/>
    <col min="14" max="14" width="5.5703125" customWidth="1"/>
    <col min="15" max="15" width="5" customWidth="1"/>
    <col min="16" max="16" width="6.42578125" customWidth="1"/>
    <col min="17" max="22" width="5.5703125" customWidth="1"/>
    <col min="23" max="23" width="3.85546875" customWidth="1"/>
    <col min="24" max="24" width="2.28515625" customWidth="1"/>
    <col min="25" max="25" width="2.85546875" customWidth="1"/>
    <col min="26" max="26" width="2.28515625" customWidth="1"/>
    <col min="27" max="27" width="3.5703125" customWidth="1"/>
    <col min="28" max="28" width="9" customWidth="1"/>
    <col min="29" max="29" width="4.5703125" customWidth="1"/>
    <col min="30" max="30" width="4.28515625" customWidth="1"/>
    <col min="31" max="31" width="7" customWidth="1"/>
    <col min="32" max="32" width="6.28515625" customWidth="1"/>
    <col min="33" max="35" width="5.5703125" hidden="1" customWidth="1"/>
    <col min="36" max="36" width="3.85546875" customWidth="1"/>
    <col min="37" max="38" width="2.28515625" customWidth="1"/>
    <col min="39" max="39" width="2.7109375" customWidth="1"/>
    <col min="40" max="40" width="3.5703125" customWidth="1"/>
    <col min="41" max="41" width="6.5703125" customWidth="1"/>
    <col min="42" max="42" width="4.5703125" customWidth="1"/>
    <col min="43" max="43" width="4.28515625" customWidth="1"/>
    <col min="44" max="44" width="6.5703125" customWidth="1"/>
    <col min="45" max="45" width="8" customWidth="1"/>
    <col min="46" max="47" width="5.5703125" hidden="1" customWidth="1"/>
    <col min="48" max="48" width="4.85546875" customWidth="1"/>
    <col min="49" max="49" width="2.7109375" customWidth="1"/>
    <col min="50" max="50" width="2.28515625" customWidth="1"/>
    <col min="51" max="51" width="3.140625" customWidth="1"/>
    <col min="52" max="52" width="3.5703125" customWidth="1"/>
    <col min="53" max="53" width="7.42578125" customWidth="1"/>
    <col min="54" max="54" width="4.5703125" customWidth="1"/>
    <col min="55" max="55" width="4.28515625" customWidth="1"/>
    <col min="56" max="56" width="6.5703125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hidden="1" customWidth="1"/>
    <col min="65" max="65" width="4.5703125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customWidth="1"/>
    <col min="78" max="78" width="4.5703125" customWidth="1"/>
    <col min="79" max="79" width="4.28515625" customWidth="1"/>
    <col min="80" max="80" width="6.7109375" customWidth="1"/>
    <col min="81" max="81" width="6.85546875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hidden="1" customWidth="1"/>
    <col min="89" max="89" width="4.28515625" hidden="1" customWidth="1"/>
    <col min="90" max="90" width="4.5703125" hidden="1" customWidth="1"/>
    <col min="91" max="245" width="6.7109375" hidden="1" customWidth="1"/>
    <col min="246" max="246" width="6.7109375" customWidth="1"/>
  </cols>
  <sheetData>
    <row r="1" spans="1:246" ht="54" customHeight="1" x14ac:dyDescent="0.25">
      <c r="A1" s="210" t="s">
        <v>0</v>
      </c>
      <c r="B1" s="208"/>
      <c r="C1" s="208"/>
      <c r="D1" s="208"/>
      <c r="E1" s="208"/>
      <c r="F1" s="209"/>
      <c r="G1" s="1" t="s">
        <v>1</v>
      </c>
      <c r="H1" s="2" t="s">
        <v>2</v>
      </c>
      <c r="I1" s="211" t="s">
        <v>3</v>
      </c>
      <c r="J1" s="209"/>
      <c r="K1" s="207" t="s">
        <v>4</v>
      </c>
      <c r="L1" s="208"/>
      <c r="M1" s="208"/>
      <c r="N1" s="208"/>
      <c r="O1" s="209"/>
      <c r="P1" s="207" t="s">
        <v>5</v>
      </c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9"/>
      <c r="AF1" s="212" t="s">
        <v>6</v>
      </c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9"/>
      <c r="AS1" s="212" t="s">
        <v>7</v>
      </c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9"/>
      <c r="BE1" s="212" t="s">
        <v>8</v>
      </c>
      <c r="BF1" s="208"/>
      <c r="BG1" s="208"/>
      <c r="BH1" s="208"/>
      <c r="BI1" s="208"/>
      <c r="BJ1" s="208"/>
      <c r="BK1" s="208"/>
      <c r="BL1" s="208"/>
      <c r="BM1" s="208"/>
      <c r="BN1" s="208"/>
      <c r="BO1" s="209"/>
      <c r="BP1" s="207" t="s">
        <v>9</v>
      </c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9"/>
      <c r="CC1" s="214" t="s">
        <v>10</v>
      </c>
      <c r="CD1" s="208"/>
      <c r="CE1" s="208"/>
      <c r="CF1" s="208"/>
      <c r="CG1" s="208"/>
      <c r="CH1" s="208"/>
      <c r="CI1" s="208"/>
      <c r="CJ1" s="208"/>
      <c r="CK1" s="208"/>
      <c r="CL1" s="208"/>
      <c r="CM1" s="209"/>
      <c r="CN1" s="213" t="s">
        <v>11</v>
      </c>
      <c r="CO1" s="208"/>
      <c r="CP1" s="208"/>
      <c r="CQ1" s="208"/>
      <c r="CR1" s="208"/>
      <c r="CS1" s="208"/>
      <c r="CT1" s="208"/>
      <c r="CU1" s="208"/>
      <c r="CV1" s="208"/>
      <c r="CW1" s="208"/>
      <c r="CX1" s="209"/>
      <c r="CY1" s="213" t="s">
        <v>12</v>
      </c>
      <c r="CZ1" s="208"/>
      <c r="DA1" s="208"/>
      <c r="DB1" s="208"/>
      <c r="DC1" s="208"/>
      <c r="DD1" s="208"/>
      <c r="DE1" s="208"/>
      <c r="DF1" s="208"/>
      <c r="DG1" s="208"/>
      <c r="DH1" s="208"/>
      <c r="DI1" s="209"/>
      <c r="DJ1" s="213" t="s">
        <v>13</v>
      </c>
      <c r="DK1" s="208"/>
      <c r="DL1" s="208"/>
      <c r="DM1" s="208"/>
      <c r="DN1" s="208"/>
      <c r="DO1" s="208"/>
      <c r="DP1" s="208"/>
      <c r="DQ1" s="208"/>
      <c r="DR1" s="208"/>
      <c r="DS1" s="208"/>
      <c r="DT1" s="209"/>
      <c r="DU1" s="213" t="s">
        <v>14</v>
      </c>
      <c r="DV1" s="208"/>
      <c r="DW1" s="208"/>
      <c r="DX1" s="208"/>
      <c r="DY1" s="208"/>
      <c r="DZ1" s="208"/>
      <c r="EA1" s="208"/>
      <c r="EB1" s="208"/>
      <c r="EC1" s="208"/>
      <c r="ED1" s="208"/>
      <c r="EE1" s="209"/>
      <c r="EF1" s="213" t="s">
        <v>15</v>
      </c>
      <c r="EG1" s="208"/>
      <c r="EH1" s="208"/>
      <c r="EI1" s="208"/>
      <c r="EJ1" s="208"/>
      <c r="EK1" s="208"/>
      <c r="EL1" s="208"/>
      <c r="EM1" s="208"/>
      <c r="EN1" s="208"/>
      <c r="EO1" s="208"/>
      <c r="EP1" s="209"/>
      <c r="EQ1" s="213" t="s">
        <v>16</v>
      </c>
      <c r="ER1" s="208"/>
      <c r="ES1" s="208"/>
      <c r="ET1" s="208"/>
      <c r="EU1" s="208"/>
      <c r="EV1" s="208"/>
      <c r="EW1" s="208"/>
      <c r="EX1" s="208"/>
      <c r="EY1" s="208"/>
      <c r="EZ1" s="208"/>
      <c r="FA1" s="209"/>
      <c r="FB1" s="213" t="s">
        <v>17</v>
      </c>
      <c r="FC1" s="208"/>
      <c r="FD1" s="208"/>
      <c r="FE1" s="208"/>
      <c r="FF1" s="208"/>
      <c r="FG1" s="208"/>
      <c r="FH1" s="208"/>
      <c r="FI1" s="208"/>
      <c r="FJ1" s="208"/>
      <c r="FK1" s="208"/>
      <c r="FL1" s="209"/>
      <c r="FM1" s="213" t="s">
        <v>18</v>
      </c>
      <c r="FN1" s="208"/>
      <c r="FO1" s="208"/>
      <c r="FP1" s="208"/>
      <c r="FQ1" s="208"/>
      <c r="FR1" s="208"/>
      <c r="FS1" s="208"/>
      <c r="FT1" s="208"/>
      <c r="FU1" s="208"/>
      <c r="FV1" s="208"/>
      <c r="FW1" s="209"/>
      <c r="FX1" s="213" t="s">
        <v>19</v>
      </c>
      <c r="FY1" s="208"/>
      <c r="FZ1" s="208"/>
      <c r="GA1" s="208"/>
      <c r="GB1" s="208"/>
      <c r="GC1" s="208"/>
      <c r="GD1" s="208"/>
      <c r="GE1" s="208"/>
      <c r="GF1" s="208"/>
      <c r="GG1" s="208"/>
      <c r="GH1" s="209"/>
      <c r="GI1" s="213" t="s">
        <v>20</v>
      </c>
      <c r="GJ1" s="208"/>
      <c r="GK1" s="208"/>
      <c r="GL1" s="208"/>
      <c r="GM1" s="208"/>
      <c r="GN1" s="208"/>
      <c r="GO1" s="208"/>
      <c r="GP1" s="208"/>
      <c r="GQ1" s="208"/>
      <c r="GR1" s="208"/>
      <c r="GS1" s="209"/>
      <c r="GT1" s="213" t="s">
        <v>21</v>
      </c>
      <c r="GU1" s="208"/>
      <c r="GV1" s="208"/>
      <c r="GW1" s="208"/>
      <c r="GX1" s="208"/>
      <c r="GY1" s="208"/>
      <c r="GZ1" s="208"/>
      <c r="HA1" s="208"/>
      <c r="HB1" s="208"/>
      <c r="HC1" s="208"/>
      <c r="HD1" s="209"/>
      <c r="HE1" s="213" t="s">
        <v>22</v>
      </c>
      <c r="HF1" s="208"/>
      <c r="HG1" s="208"/>
      <c r="HH1" s="208"/>
      <c r="HI1" s="208"/>
      <c r="HJ1" s="208"/>
      <c r="HK1" s="208"/>
      <c r="HL1" s="208"/>
      <c r="HM1" s="208"/>
      <c r="HN1" s="208"/>
      <c r="HO1" s="209"/>
      <c r="HP1" s="213" t="s">
        <v>23</v>
      </c>
      <c r="HQ1" s="208"/>
      <c r="HR1" s="208"/>
      <c r="HS1" s="208"/>
      <c r="HT1" s="208"/>
      <c r="HU1" s="208"/>
      <c r="HV1" s="208"/>
      <c r="HW1" s="208"/>
      <c r="HX1" s="208"/>
      <c r="HY1" s="208"/>
      <c r="HZ1" s="209"/>
      <c r="IA1" s="213" t="s">
        <v>24</v>
      </c>
      <c r="IB1" s="208"/>
      <c r="IC1" s="208"/>
      <c r="ID1" s="208"/>
      <c r="IE1" s="208"/>
      <c r="IF1" s="208"/>
      <c r="IG1" s="208"/>
      <c r="IH1" s="208"/>
      <c r="II1" s="208"/>
      <c r="IJ1" s="208"/>
      <c r="IK1" s="209"/>
      <c r="IL1" s="3"/>
    </row>
    <row r="2" spans="1:246" ht="59.25" customHeight="1" x14ac:dyDescent="0.2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/>
      <c r="M2" s="5" t="s">
        <v>35</v>
      </c>
      <c r="N2" s="5" t="s">
        <v>36</v>
      </c>
      <c r="O2" s="7" t="s">
        <v>37</v>
      </c>
      <c r="P2" s="4" t="s">
        <v>38</v>
      </c>
      <c r="Q2" s="5" t="s">
        <v>39</v>
      </c>
      <c r="R2" s="5" t="s">
        <v>40</v>
      </c>
      <c r="S2" s="5" t="s">
        <v>41</v>
      </c>
      <c r="T2" s="5" t="s">
        <v>42</v>
      </c>
      <c r="U2" s="5" t="s">
        <v>43</v>
      </c>
      <c r="V2" s="5" t="s">
        <v>44</v>
      </c>
      <c r="W2" s="5" t="s">
        <v>45</v>
      </c>
      <c r="X2" s="5" t="s">
        <v>46</v>
      </c>
      <c r="Y2" s="5" t="s">
        <v>47</v>
      </c>
      <c r="Z2" s="5" t="s">
        <v>48</v>
      </c>
      <c r="AA2" s="12" t="s">
        <v>49</v>
      </c>
      <c r="AB2" s="5" t="s">
        <v>50</v>
      </c>
      <c r="AC2" s="5" t="s">
        <v>51</v>
      </c>
      <c r="AD2" s="5" t="s">
        <v>52</v>
      </c>
      <c r="AE2" s="7" t="s">
        <v>53</v>
      </c>
      <c r="AF2" s="5" t="s">
        <v>38</v>
      </c>
      <c r="AG2" s="5" t="s">
        <v>39</v>
      </c>
      <c r="AH2" s="5" t="s">
        <v>40</v>
      </c>
      <c r="AI2" s="5" t="s">
        <v>41</v>
      </c>
      <c r="AJ2" s="5" t="s">
        <v>45</v>
      </c>
      <c r="AK2" s="5" t="s">
        <v>46</v>
      </c>
      <c r="AL2" s="5" t="s">
        <v>47</v>
      </c>
      <c r="AM2" s="5" t="s">
        <v>48</v>
      </c>
      <c r="AN2" s="12" t="s">
        <v>49</v>
      </c>
      <c r="AO2" s="5" t="s">
        <v>50</v>
      </c>
      <c r="AP2" s="5" t="s">
        <v>51</v>
      </c>
      <c r="AQ2" s="5" t="s">
        <v>52</v>
      </c>
      <c r="AR2" s="7" t="s">
        <v>53</v>
      </c>
      <c r="AS2" s="5" t="s">
        <v>38</v>
      </c>
      <c r="AT2" s="5" t="s">
        <v>39</v>
      </c>
      <c r="AU2" s="5" t="s">
        <v>40</v>
      </c>
      <c r="AV2" s="5" t="s">
        <v>45</v>
      </c>
      <c r="AW2" s="5" t="s">
        <v>46</v>
      </c>
      <c r="AX2" s="5" t="s">
        <v>47</v>
      </c>
      <c r="AY2" s="5" t="s">
        <v>48</v>
      </c>
      <c r="AZ2" s="12" t="s">
        <v>49</v>
      </c>
      <c r="BA2" s="5" t="s">
        <v>50</v>
      </c>
      <c r="BB2" s="5" t="s">
        <v>51</v>
      </c>
      <c r="BC2" s="5" t="s">
        <v>52</v>
      </c>
      <c r="BD2" s="7" t="s">
        <v>53</v>
      </c>
      <c r="BE2" s="13" t="s">
        <v>8</v>
      </c>
      <c r="BF2" s="13" t="s">
        <v>39</v>
      </c>
      <c r="BG2" s="13" t="s">
        <v>45</v>
      </c>
      <c r="BH2" s="13" t="s">
        <v>46</v>
      </c>
      <c r="BI2" s="13" t="s">
        <v>47</v>
      </c>
      <c r="BJ2" s="13" t="s">
        <v>54</v>
      </c>
      <c r="BK2" s="14" t="s">
        <v>49</v>
      </c>
      <c r="BL2" s="5" t="s">
        <v>50</v>
      </c>
      <c r="BM2" s="5" t="s">
        <v>51</v>
      </c>
      <c r="BN2" s="5" t="s">
        <v>52</v>
      </c>
      <c r="BO2" s="7" t="s">
        <v>53</v>
      </c>
      <c r="BP2" s="4" t="s">
        <v>55</v>
      </c>
      <c r="BQ2" s="5" t="s">
        <v>39</v>
      </c>
      <c r="BR2" s="5" t="s">
        <v>40</v>
      </c>
      <c r="BS2" s="5" t="s">
        <v>41</v>
      </c>
      <c r="BT2" s="5" t="s">
        <v>45</v>
      </c>
      <c r="BU2" s="5" t="s">
        <v>46</v>
      </c>
      <c r="BV2" s="5" t="s">
        <v>47</v>
      </c>
      <c r="BW2" s="5" t="s">
        <v>48</v>
      </c>
      <c r="BX2" s="12" t="s">
        <v>49</v>
      </c>
      <c r="BY2" s="5" t="s">
        <v>50</v>
      </c>
      <c r="BZ2" s="5" t="s">
        <v>51</v>
      </c>
      <c r="CA2" s="5" t="s">
        <v>52</v>
      </c>
      <c r="CB2" s="7" t="s">
        <v>53</v>
      </c>
      <c r="CC2" s="15" t="s">
        <v>38</v>
      </c>
      <c r="CD2" s="16" t="s">
        <v>39</v>
      </c>
      <c r="CE2" s="16" t="s">
        <v>45</v>
      </c>
      <c r="CF2" s="16" t="s">
        <v>46</v>
      </c>
      <c r="CG2" s="16" t="s">
        <v>47</v>
      </c>
      <c r="CH2" s="16" t="s">
        <v>54</v>
      </c>
      <c r="CI2" s="17" t="s">
        <v>49</v>
      </c>
      <c r="CJ2" s="18" t="s">
        <v>50</v>
      </c>
      <c r="CK2" s="16" t="s">
        <v>51</v>
      </c>
      <c r="CL2" s="16" t="s">
        <v>52</v>
      </c>
      <c r="CM2" s="19" t="s">
        <v>53</v>
      </c>
      <c r="CN2" s="20" t="s">
        <v>38</v>
      </c>
      <c r="CO2" s="21" t="s">
        <v>39</v>
      </c>
      <c r="CP2" s="21" t="s">
        <v>45</v>
      </c>
      <c r="CQ2" s="21" t="s">
        <v>46</v>
      </c>
      <c r="CR2" s="21" t="s">
        <v>47</v>
      </c>
      <c r="CS2" s="21" t="s">
        <v>54</v>
      </c>
      <c r="CT2" s="21" t="s">
        <v>49</v>
      </c>
      <c r="CU2" s="22" t="s">
        <v>50</v>
      </c>
      <c r="CV2" s="21" t="s">
        <v>51</v>
      </c>
      <c r="CW2" s="21" t="s">
        <v>52</v>
      </c>
      <c r="CX2" s="23" t="s">
        <v>53</v>
      </c>
      <c r="CY2" s="20" t="s">
        <v>38</v>
      </c>
      <c r="CZ2" s="21" t="s">
        <v>39</v>
      </c>
      <c r="DA2" s="21" t="s">
        <v>45</v>
      </c>
      <c r="DB2" s="21" t="s">
        <v>46</v>
      </c>
      <c r="DC2" s="21" t="s">
        <v>47</v>
      </c>
      <c r="DD2" s="21" t="s">
        <v>54</v>
      </c>
      <c r="DE2" s="21" t="s">
        <v>49</v>
      </c>
      <c r="DF2" s="22" t="s">
        <v>50</v>
      </c>
      <c r="DG2" s="21" t="s">
        <v>51</v>
      </c>
      <c r="DH2" s="21" t="s">
        <v>52</v>
      </c>
      <c r="DI2" s="23" t="s">
        <v>53</v>
      </c>
      <c r="DJ2" s="20" t="s">
        <v>38</v>
      </c>
      <c r="DK2" s="21" t="s">
        <v>39</v>
      </c>
      <c r="DL2" s="21" t="s">
        <v>45</v>
      </c>
      <c r="DM2" s="21" t="s">
        <v>46</v>
      </c>
      <c r="DN2" s="21" t="s">
        <v>47</v>
      </c>
      <c r="DO2" s="21" t="s">
        <v>54</v>
      </c>
      <c r="DP2" s="21" t="s">
        <v>49</v>
      </c>
      <c r="DQ2" s="22" t="s">
        <v>50</v>
      </c>
      <c r="DR2" s="21" t="s">
        <v>51</v>
      </c>
      <c r="DS2" s="21" t="s">
        <v>52</v>
      </c>
      <c r="DT2" s="23" t="s">
        <v>53</v>
      </c>
      <c r="DU2" s="20" t="s">
        <v>38</v>
      </c>
      <c r="DV2" s="21" t="s">
        <v>39</v>
      </c>
      <c r="DW2" s="21" t="s">
        <v>45</v>
      </c>
      <c r="DX2" s="21" t="s">
        <v>46</v>
      </c>
      <c r="DY2" s="21" t="s">
        <v>47</v>
      </c>
      <c r="DZ2" s="21" t="s">
        <v>54</v>
      </c>
      <c r="EA2" s="21" t="s">
        <v>49</v>
      </c>
      <c r="EB2" s="22" t="s">
        <v>50</v>
      </c>
      <c r="EC2" s="21" t="s">
        <v>51</v>
      </c>
      <c r="ED2" s="21" t="s">
        <v>52</v>
      </c>
      <c r="EE2" s="23" t="s">
        <v>53</v>
      </c>
      <c r="EF2" s="20" t="s">
        <v>38</v>
      </c>
      <c r="EG2" s="21" t="s">
        <v>39</v>
      </c>
      <c r="EH2" s="21" t="s">
        <v>45</v>
      </c>
      <c r="EI2" s="21" t="s">
        <v>46</v>
      </c>
      <c r="EJ2" s="21" t="s">
        <v>47</v>
      </c>
      <c r="EK2" s="21" t="s">
        <v>54</v>
      </c>
      <c r="EL2" s="21" t="s">
        <v>49</v>
      </c>
      <c r="EM2" s="22" t="s">
        <v>50</v>
      </c>
      <c r="EN2" s="21" t="s">
        <v>51</v>
      </c>
      <c r="EO2" s="21" t="s">
        <v>52</v>
      </c>
      <c r="EP2" s="23" t="s">
        <v>53</v>
      </c>
      <c r="EQ2" s="20" t="s">
        <v>38</v>
      </c>
      <c r="ER2" s="21" t="s">
        <v>39</v>
      </c>
      <c r="ES2" s="21" t="s">
        <v>45</v>
      </c>
      <c r="ET2" s="21" t="s">
        <v>46</v>
      </c>
      <c r="EU2" s="21" t="s">
        <v>47</v>
      </c>
      <c r="EV2" s="21" t="s">
        <v>54</v>
      </c>
      <c r="EW2" s="21" t="s">
        <v>49</v>
      </c>
      <c r="EX2" s="22" t="s">
        <v>50</v>
      </c>
      <c r="EY2" s="21" t="s">
        <v>51</v>
      </c>
      <c r="EZ2" s="21" t="s">
        <v>52</v>
      </c>
      <c r="FA2" s="23" t="s">
        <v>53</v>
      </c>
      <c r="FB2" s="20" t="s">
        <v>38</v>
      </c>
      <c r="FC2" s="21" t="s">
        <v>39</v>
      </c>
      <c r="FD2" s="21" t="s">
        <v>45</v>
      </c>
      <c r="FE2" s="21" t="s">
        <v>46</v>
      </c>
      <c r="FF2" s="21" t="s">
        <v>47</v>
      </c>
      <c r="FG2" s="21" t="s">
        <v>54</v>
      </c>
      <c r="FH2" s="21" t="s">
        <v>49</v>
      </c>
      <c r="FI2" s="22" t="s">
        <v>50</v>
      </c>
      <c r="FJ2" s="21" t="s">
        <v>51</v>
      </c>
      <c r="FK2" s="21" t="s">
        <v>52</v>
      </c>
      <c r="FL2" s="23" t="s">
        <v>53</v>
      </c>
      <c r="FM2" s="20" t="s">
        <v>38</v>
      </c>
      <c r="FN2" s="21" t="s">
        <v>39</v>
      </c>
      <c r="FO2" s="21" t="s">
        <v>45</v>
      </c>
      <c r="FP2" s="21" t="s">
        <v>46</v>
      </c>
      <c r="FQ2" s="21" t="s">
        <v>47</v>
      </c>
      <c r="FR2" s="21" t="s">
        <v>54</v>
      </c>
      <c r="FS2" s="21" t="s">
        <v>49</v>
      </c>
      <c r="FT2" s="22" t="s">
        <v>50</v>
      </c>
      <c r="FU2" s="21" t="s">
        <v>51</v>
      </c>
      <c r="FV2" s="21" t="s">
        <v>52</v>
      </c>
      <c r="FW2" s="23" t="s">
        <v>53</v>
      </c>
      <c r="FX2" s="20" t="s">
        <v>38</v>
      </c>
      <c r="FY2" s="21" t="s">
        <v>39</v>
      </c>
      <c r="FZ2" s="21" t="s">
        <v>45</v>
      </c>
      <c r="GA2" s="21" t="s">
        <v>46</v>
      </c>
      <c r="GB2" s="21" t="s">
        <v>47</v>
      </c>
      <c r="GC2" s="21" t="s">
        <v>54</v>
      </c>
      <c r="GD2" s="21" t="s">
        <v>49</v>
      </c>
      <c r="GE2" s="22" t="s">
        <v>50</v>
      </c>
      <c r="GF2" s="21" t="s">
        <v>51</v>
      </c>
      <c r="GG2" s="21" t="s">
        <v>52</v>
      </c>
      <c r="GH2" s="23" t="s">
        <v>53</v>
      </c>
      <c r="GI2" s="20" t="s">
        <v>38</v>
      </c>
      <c r="GJ2" s="21" t="s">
        <v>39</v>
      </c>
      <c r="GK2" s="21" t="s">
        <v>45</v>
      </c>
      <c r="GL2" s="21" t="s">
        <v>46</v>
      </c>
      <c r="GM2" s="21" t="s">
        <v>47</v>
      </c>
      <c r="GN2" s="21" t="s">
        <v>54</v>
      </c>
      <c r="GO2" s="21" t="s">
        <v>49</v>
      </c>
      <c r="GP2" s="22" t="s">
        <v>50</v>
      </c>
      <c r="GQ2" s="21" t="s">
        <v>51</v>
      </c>
      <c r="GR2" s="21" t="s">
        <v>52</v>
      </c>
      <c r="GS2" s="23" t="s">
        <v>53</v>
      </c>
      <c r="GT2" s="20" t="s">
        <v>38</v>
      </c>
      <c r="GU2" s="21" t="s">
        <v>39</v>
      </c>
      <c r="GV2" s="21" t="s">
        <v>45</v>
      </c>
      <c r="GW2" s="21" t="s">
        <v>46</v>
      </c>
      <c r="GX2" s="21" t="s">
        <v>47</v>
      </c>
      <c r="GY2" s="21" t="s">
        <v>54</v>
      </c>
      <c r="GZ2" s="21" t="s">
        <v>49</v>
      </c>
      <c r="HA2" s="22" t="s">
        <v>50</v>
      </c>
      <c r="HB2" s="21" t="s">
        <v>51</v>
      </c>
      <c r="HC2" s="21" t="s">
        <v>52</v>
      </c>
      <c r="HD2" s="23" t="s">
        <v>53</v>
      </c>
      <c r="HE2" s="20" t="s">
        <v>38</v>
      </c>
      <c r="HF2" s="21" t="s">
        <v>39</v>
      </c>
      <c r="HG2" s="21" t="s">
        <v>45</v>
      </c>
      <c r="HH2" s="21" t="s">
        <v>46</v>
      </c>
      <c r="HI2" s="21" t="s">
        <v>47</v>
      </c>
      <c r="HJ2" s="21" t="s">
        <v>54</v>
      </c>
      <c r="HK2" s="21" t="s">
        <v>49</v>
      </c>
      <c r="HL2" s="22" t="s">
        <v>50</v>
      </c>
      <c r="HM2" s="21" t="s">
        <v>51</v>
      </c>
      <c r="HN2" s="21" t="s">
        <v>52</v>
      </c>
      <c r="HO2" s="23" t="s">
        <v>53</v>
      </c>
      <c r="HP2" s="20" t="s">
        <v>38</v>
      </c>
      <c r="HQ2" s="21" t="s">
        <v>39</v>
      </c>
      <c r="HR2" s="21" t="s">
        <v>45</v>
      </c>
      <c r="HS2" s="21" t="s">
        <v>46</v>
      </c>
      <c r="HT2" s="21" t="s">
        <v>47</v>
      </c>
      <c r="HU2" s="21" t="s">
        <v>54</v>
      </c>
      <c r="HV2" s="21" t="s">
        <v>49</v>
      </c>
      <c r="HW2" s="22" t="s">
        <v>50</v>
      </c>
      <c r="HX2" s="21" t="s">
        <v>51</v>
      </c>
      <c r="HY2" s="21" t="s">
        <v>52</v>
      </c>
      <c r="HZ2" s="23" t="s">
        <v>53</v>
      </c>
      <c r="IA2" s="20" t="s">
        <v>38</v>
      </c>
      <c r="IB2" s="21" t="s">
        <v>39</v>
      </c>
      <c r="IC2" s="21" t="s">
        <v>45</v>
      </c>
      <c r="ID2" s="21" t="s">
        <v>46</v>
      </c>
      <c r="IE2" s="21" t="s">
        <v>47</v>
      </c>
      <c r="IF2" s="21" t="s">
        <v>54</v>
      </c>
      <c r="IG2" s="21" t="s">
        <v>49</v>
      </c>
      <c r="IH2" s="22" t="s">
        <v>50</v>
      </c>
      <c r="II2" s="21" t="s">
        <v>51</v>
      </c>
      <c r="IJ2" s="21" t="s">
        <v>52</v>
      </c>
      <c r="IK2" s="21" t="s">
        <v>53</v>
      </c>
      <c r="IL2" s="3"/>
    </row>
    <row r="3" spans="1:246" ht="12.75" customHeight="1" x14ac:dyDescent="0.2">
      <c r="A3" s="24">
        <v>1</v>
      </c>
      <c r="B3" s="25" t="s">
        <v>56</v>
      </c>
      <c r="C3" s="25"/>
      <c r="D3" s="26"/>
      <c r="E3" s="26" t="s">
        <v>57</v>
      </c>
      <c r="F3" s="27" t="s">
        <v>58</v>
      </c>
      <c r="G3" s="28" t="str">
        <f>IF(AND(OR($G$2="Y",$H$2="Y"),I3&lt;5,J3&lt;5),IF(AND(I3=#REF!,J3=#REF!),#REF!+1,1),"")</f>
        <v/>
      </c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 t="str">
        <f>IF(ISNA(VLOOKUP(E3,SortLookup!$A$1:$B$5,2,FALSE))," ",VLOOKUP(E3,SortLookup!$A$1:$B$5,2,FALSE))</f>
        <v xml:space="preserve"> </v>
      </c>
      <c r="J3" s="31">
        <f>IF(ISNA(VLOOKUP(F3,SortLookup!$A$7:$B$11,2,FALSE))," ",VLOOKUP(F3,SortLookup!$A$7:$B$11,2,FALSE))</f>
        <v>2</v>
      </c>
      <c r="K3" s="32">
        <f>L3+M3+N3</f>
        <v>169.93</v>
      </c>
      <c r="L3" s="33">
        <f>AB3+AO3+BA3+BL3+BY3+CJ3+CU3+DF3+DQ3+EB3+EM3+EX3+FI3+FT3+GE3+GP3+HA3+HL3+HW3+IH3</f>
        <v>129.43</v>
      </c>
      <c r="M3" s="34">
        <f>AD3+AQ3+BC3+BN3+CA3+CL3+CW3+DH3+DS3+ED3+EO3+EZ3+FK3+FV3+GG3+GR3+HC3+HN3+HY3+IJ3</f>
        <v>20</v>
      </c>
      <c r="N3" s="35">
        <f>O3/2</f>
        <v>20.5</v>
      </c>
      <c r="O3" s="36">
        <f>W3+AJ3+AV3+BG3+BT3+CE3+CP3+DA3+DL3+DW3+EH3+ES3+FD3+FO3+FZ3+GK3+GV3+HG3+HR3+IC3</f>
        <v>41</v>
      </c>
      <c r="P3" s="37">
        <v>21.24</v>
      </c>
      <c r="Q3" s="38"/>
      <c r="R3" s="38"/>
      <c r="S3" s="38"/>
      <c r="T3" s="38"/>
      <c r="U3" s="38"/>
      <c r="V3" s="38"/>
      <c r="W3" s="39">
        <v>8</v>
      </c>
      <c r="X3" s="39">
        <v>0</v>
      </c>
      <c r="Y3" s="39">
        <v>0</v>
      </c>
      <c r="Z3" s="39">
        <v>0</v>
      </c>
      <c r="AA3" s="40">
        <v>0</v>
      </c>
      <c r="AB3" s="37">
        <f>P3+Q3+R3+S3+T3+U3+V3</f>
        <v>21.24</v>
      </c>
      <c r="AC3" s="41">
        <f>W3/2</f>
        <v>4</v>
      </c>
      <c r="AD3" s="39">
        <f>(X3*3)+(Y3*5)+(Z3*5)+(AA3*20)</f>
        <v>0</v>
      </c>
      <c r="AE3" s="42">
        <f>AB3+AC3+AD3</f>
        <v>25.24</v>
      </c>
      <c r="AF3" s="37">
        <v>43.99</v>
      </c>
      <c r="AG3" s="38"/>
      <c r="AH3" s="38"/>
      <c r="AI3" s="38"/>
      <c r="AJ3" s="39">
        <v>29</v>
      </c>
      <c r="AK3" s="39">
        <v>0</v>
      </c>
      <c r="AL3" s="39">
        <v>4</v>
      </c>
      <c r="AM3" s="39">
        <v>0</v>
      </c>
      <c r="AN3" s="40">
        <v>0</v>
      </c>
      <c r="AO3" s="37">
        <f>AF3+AG3+AH3+AI3</f>
        <v>43.99</v>
      </c>
      <c r="AP3" s="41">
        <f>AJ3/2</f>
        <v>14.5</v>
      </c>
      <c r="AQ3" s="39">
        <f>(AK3*3)+(AL3*5)+(AM3*5)+(AN3*20)</f>
        <v>20</v>
      </c>
      <c r="AR3" s="42">
        <f>AO3+AP3+AQ3</f>
        <v>78.490000000000009</v>
      </c>
      <c r="AS3" s="37">
        <v>29.19</v>
      </c>
      <c r="AT3" s="38"/>
      <c r="AU3" s="38"/>
      <c r="AV3" s="39">
        <v>0</v>
      </c>
      <c r="AW3" s="39">
        <v>0</v>
      </c>
      <c r="AX3" s="39">
        <v>0</v>
      </c>
      <c r="AY3" s="39">
        <v>0</v>
      </c>
      <c r="AZ3" s="40">
        <v>0</v>
      </c>
      <c r="BA3" s="37">
        <f>AS3+AT3+AU3</f>
        <v>29.19</v>
      </c>
      <c r="BB3" s="41">
        <f>AV3/2</f>
        <v>0</v>
      </c>
      <c r="BC3" s="39">
        <f>(AW3*3)+(AX3*5)+(AY3*5)+(AZ3*20)</f>
        <v>0</v>
      </c>
      <c r="BD3" s="42">
        <f>BA3+BB3+BC3</f>
        <v>29.19</v>
      </c>
      <c r="BE3" s="37"/>
      <c r="BF3" s="43"/>
      <c r="BG3" s="39"/>
      <c r="BH3" s="39"/>
      <c r="BI3" s="39"/>
      <c r="BJ3" s="39"/>
      <c r="BK3" s="40"/>
      <c r="BL3" s="44">
        <f>BE3+BF3</f>
        <v>0</v>
      </c>
      <c r="BM3" s="35">
        <f>BG3/2</f>
        <v>0</v>
      </c>
      <c r="BN3" s="34">
        <f>(BH3*3)+(BI3*5)+(BJ3*5)+(BK3*20)</f>
        <v>0</v>
      </c>
      <c r="BO3" s="45">
        <f>BL3+BM3+BN3</f>
        <v>0</v>
      </c>
      <c r="BP3" s="37">
        <v>35.01</v>
      </c>
      <c r="BQ3" s="38"/>
      <c r="BR3" s="38"/>
      <c r="BS3" s="38"/>
      <c r="BT3" s="39">
        <v>4</v>
      </c>
      <c r="BU3" s="39">
        <v>0</v>
      </c>
      <c r="BV3" s="39">
        <v>0</v>
      </c>
      <c r="BW3" s="39">
        <v>0</v>
      </c>
      <c r="BX3" s="40">
        <v>0</v>
      </c>
      <c r="BY3" s="37">
        <f>BP3+BQ3+BR3+BS3</f>
        <v>35.01</v>
      </c>
      <c r="BZ3" s="41">
        <f>BT3/2</f>
        <v>2</v>
      </c>
      <c r="CA3" s="46">
        <f>(BU3*3)+(BV3*5)+(BW3*5)+(BX3*20)</f>
        <v>0</v>
      </c>
      <c r="CB3" s="47">
        <f>BY3+BZ3+CA3</f>
        <v>37.01</v>
      </c>
      <c r="CC3" s="48"/>
      <c r="CD3" s="43"/>
      <c r="CE3" s="43"/>
      <c r="CF3" s="43"/>
      <c r="CG3" s="43"/>
      <c r="CH3" s="43"/>
      <c r="CI3" s="49"/>
      <c r="CJ3" s="48"/>
      <c r="CK3" s="43"/>
      <c r="CL3" s="43"/>
      <c r="CM3" s="43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3"/>
    </row>
    <row r="4" spans="1:246" ht="3" customHeight="1" x14ac:dyDescent="0.2">
      <c r="A4" s="51"/>
      <c r="B4" s="52"/>
      <c r="C4" s="52"/>
      <c r="D4" s="53"/>
      <c r="E4" s="53"/>
      <c r="F4" s="54"/>
      <c r="G4" s="55"/>
      <c r="H4" s="56"/>
      <c r="I4" s="57"/>
      <c r="J4" s="58"/>
      <c r="K4" s="59"/>
      <c r="L4" s="60"/>
      <c r="M4" s="61"/>
      <c r="N4" s="62"/>
      <c r="O4" s="63"/>
      <c r="P4" s="64"/>
      <c r="Q4" s="65"/>
      <c r="R4" s="65"/>
      <c r="S4" s="65"/>
      <c r="T4" s="65"/>
      <c r="U4" s="65"/>
      <c r="V4" s="65"/>
      <c r="W4" s="66"/>
      <c r="X4" s="66"/>
      <c r="Y4" s="66"/>
      <c r="Z4" s="66"/>
      <c r="AA4" s="67"/>
      <c r="AB4" s="64"/>
      <c r="AC4" s="68"/>
      <c r="AD4" s="66"/>
      <c r="AE4" s="69"/>
      <c r="AF4" s="64"/>
      <c r="AG4" s="65"/>
      <c r="AH4" s="65"/>
      <c r="AI4" s="65"/>
      <c r="AJ4" s="66"/>
      <c r="AK4" s="66"/>
      <c r="AL4" s="66"/>
      <c r="AM4" s="66"/>
      <c r="AN4" s="67"/>
      <c r="AO4" s="64"/>
      <c r="AP4" s="68"/>
      <c r="AQ4" s="66"/>
      <c r="AR4" s="69"/>
      <c r="AS4" s="64"/>
      <c r="AT4" s="65"/>
      <c r="AU4" s="65"/>
      <c r="AV4" s="66"/>
      <c r="AW4" s="66"/>
      <c r="AX4" s="66"/>
      <c r="AY4" s="66"/>
      <c r="AZ4" s="67"/>
      <c r="BA4" s="64"/>
      <c r="BB4" s="68"/>
      <c r="BC4" s="66"/>
      <c r="BD4" s="69"/>
      <c r="BE4" s="64"/>
      <c r="BF4" s="70"/>
      <c r="BG4" s="66"/>
      <c r="BH4" s="66"/>
      <c r="BI4" s="66"/>
      <c r="BJ4" s="66"/>
      <c r="BK4" s="67"/>
      <c r="BL4" s="71"/>
      <c r="BM4" s="62"/>
      <c r="BN4" s="61"/>
      <c r="BO4" s="72"/>
      <c r="BP4" s="64"/>
      <c r="BQ4" s="65"/>
      <c r="BR4" s="65"/>
      <c r="BS4" s="65"/>
      <c r="BT4" s="66"/>
      <c r="BU4" s="66"/>
      <c r="BV4" s="66"/>
      <c r="BW4" s="66"/>
      <c r="BX4" s="67"/>
      <c r="BY4" s="64"/>
      <c r="BZ4" s="68"/>
      <c r="CA4" s="61"/>
      <c r="CB4" s="73"/>
      <c r="CC4" s="48"/>
      <c r="CD4" s="43"/>
      <c r="CE4" s="43"/>
      <c r="CF4" s="43"/>
      <c r="CG4" s="43"/>
      <c r="CH4" s="43"/>
      <c r="CI4" s="49"/>
      <c r="CJ4" s="48"/>
      <c r="CK4" s="43"/>
      <c r="CL4" s="43"/>
      <c r="CM4" s="43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3"/>
    </row>
    <row r="5" spans="1:246" ht="12.75" customHeight="1" x14ac:dyDescent="0.2">
      <c r="A5" s="24">
        <v>1</v>
      </c>
      <c r="B5" s="25" t="s">
        <v>59</v>
      </c>
      <c r="C5" s="25"/>
      <c r="D5" s="26" t="s">
        <v>60</v>
      </c>
      <c r="E5" s="26" t="s">
        <v>61</v>
      </c>
      <c r="F5" s="27" t="s">
        <v>62</v>
      </c>
      <c r="G5" s="28" t="str">
        <f t="shared" ref="G5:G18" si="0">IF(AND(OR($G$2="Y",$H$2="Y"),I5&lt;5,J5&lt;5),IF(AND(I5=#REF!,J5=#REF!),#REF!+1,1),"")</f>
        <v/>
      </c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>
        <f>IF(ISNA(VLOOKUP(E5,SortLookup!$A$1:$B$5,2,FALSE))," ",VLOOKUP(E5,SortLookup!$A$1:$B$5,2,FALSE))</f>
        <v>2</v>
      </c>
      <c r="J5" s="31">
        <f>IF(ISNA(VLOOKUP(F5,SortLookup!$A$7:$B$11,2,FALSE))," ",VLOOKUP(F5,SortLookup!$A$7:$B$11,2,FALSE))</f>
        <v>1</v>
      </c>
      <c r="K5" s="32">
        <f t="shared" ref="K5:K17" si="1">L5+M5+N5</f>
        <v>98.25</v>
      </c>
      <c r="L5" s="33">
        <f t="shared" ref="L5:L17" si="2">AB5+AO5+BA5+BL5+BY5+CJ5+CU5+DF5+DQ5+EB5+EM5+EX5+FI5+FT5+GE5+GP5+HA5+HL5+HW5+IH5</f>
        <v>92.25</v>
      </c>
      <c r="M5" s="34">
        <f t="shared" ref="M5:M17" si="3">AD5+AQ5+BC5+BN5+CA5+CL5+CW5+DH5+DS5+ED5+EO5+EZ5+FK5+FV5+GG5+GR5+HC5+HN5+HY5+IJ5</f>
        <v>0</v>
      </c>
      <c r="N5" s="35">
        <f t="shared" ref="N5:N17" si="4">O5/2</f>
        <v>6</v>
      </c>
      <c r="O5" s="36">
        <f t="shared" ref="O5:O17" si="5">W5+AJ5+AV5+BG5+BT5+CE5+CP5+DA5+DL5+DW5+EH5+ES5+FD5+FO5+FZ5+GK5+GV5+HG5+HR5+IC5</f>
        <v>12</v>
      </c>
      <c r="P5" s="37">
        <v>20.81</v>
      </c>
      <c r="Q5" s="38"/>
      <c r="R5" s="38"/>
      <c r="S5" s="38"/>
      <c r="T5" s="38"/>
      <c r="U5" s="38"/>
      <c r="V5" s="38"/>
      <c r="W5" s="39">
        <v>2</v>
      </c>
      <c r="X5" s="39">
        <v>0</v>
      </c>
      <c r="Y5" s="39">
        <v>0</v>
      </c>
      <c r="Z5" s="39">
        <v>0</v>
      </c>
      <c r="AA5" s="40">
        <v>0</v>
      </c>
      <c r="AB5" s="37">
        <f t="shared" ref="AB5:AB17" si="6">P5+Q5+R5+S5+T5+U5+V5</f>
        <v>20.81</v>
      </c>
      <c r="AC5" s="41">
        <f t="shared" ref="AC5:AC17" si="7">W5/2</f>
        <v>1</v>
      </c>
      <c r="AD5" s="39">
        <f t="shared" ref="AD5:AD17" si="8">(X5*3)+(Y5*5)+(Z5*5)+(AA5*20)</f>
        <v>0</v>
      </c>
      <c r="AE5" s="42">
        <f t="shared" ref="AE5:AE17" si="9">AB5+AC5+AD5</f>
        <v>21.81</v>
      </c>
      <c r="AF5" s="37">
        <v>27.06</v>
      </c>
      <c r="AG5" s="38"/>
      <c r="AH5" s="38"/>
      <c r="AI5" s="38"/>
      <c r="AJ5" s="39">
        <v>6</v>
      </c>
      <c r="AK5" s="39">
        <v>0</v>
      </c>
      <c r="AL5" s="39">
        <v>0</v>
      </c>
      <c r="AM5" s="39">
        <v>0</v>
      </c>
      <c r="AN5" s="40">
        <v>0</v>
      </c>
      <c r="AO5" s="37">
        <f t="shared" ref="AO5:AO17" si="10">AF5+AG5+AH5+AI5</f>
        <v>27.06</v>
      </c>
      <c r="AP5" s="41">
        <f t="shared" ref="AP5:AP17" si="11">AJ5/2</f>
        <v>3</v>
      </c>
      <c r="AQ5" s="39">
        <f t="shared" ref="AQ5:AQ17" si="12">(AK5*3)+(AL5*5)+(AM5*5)+(AN5*20)</f>
        <v>0</v>
      </c>
      <c r="AR5" s="42">
        <f t="shared" ref="AR5:AR17" si="13">AO5+AP5+AQ5</f>
        <v>30.06</v>
      </c>
      <c r="AS5" s="37">
        <v>25.49</v>
      </c>
      <c r="AT5" s="38"/>
      <c r="AU5" s="38"/>
      <c r="AV5" s="39">
        <v>0</v>
      </c>
      <c r="AW5" s="39">
        <v>0</v>
      </c>
      <c r="AX5" s="39">
        <v>0</v>
      </c>
      <c r="AY5" s="39">
        <v>0</v>
      </c>
      <c r="AZ5" s="40">
        <v>0</v>
      </c>
      <c r="BA5" s="37">
        <f t="shared" ref="BA5:BA17" si="14">AS5+AT5+AU5</f>
        <v>25.49</v>
      </c>
      <c r="BB5" s="41">
        <f t="shared" ref="BB5:BB17" si="15">AV5/2</f>
        <v>0</v>
      </c>
      <c r="BC5" s="39">
        <f t="shared" ref="BC5:BC17" si="16">(AW5*3)+(AX5*5)+(AY5*5)+(AZ5*20)</f>
        <v>0</v>
      </c>
      <c r="BD5" s="42">
        <f t="shared" ref="BD5:BD17" si="17">BA5+BB5+BC5</f>
        <v>25.49</v>
      </c>
      <c r="BE5" s="37"/>
      <c r="BF5" s="43"/>
      <c r="BG5" s="39"/>
      <c r="BH5" s="39"/>
      <c r="BI5" s="39"/>
      <c r="BJ5" s="39"/>
      <c r="BK5" s="40"/>
      <c r="BL5" s="44">
        <f t="shared" ref="BL5:BL18" si="18">BE5+BF5</f>
        <v>0</v>
      </c>
      <c r="BM5" s="35">
        <f t="shared" ref="BM5:BM18" si="19">BG5/2</f>
        <v>0</v>
      </c>
      <c r="BN5" s="34">
        <f t="shared" ref="BN5:BN18" si="20">(BH5*3)+(BI5*5)+(BJ5*5)+(BK5*20)</f>
        <v>0</v>
      </c>
      <c r="BO5" s="45">
        <f t="shared" ref="BO5:BO18" si="21">BL5+BM5+BN5</f>
        <v>0</v>
      </c>
      <c r="BP5" s="37">
        <v>18.89</v>
      </c>
      <c r="BQ5" s="38"/>
      <c r="BR5" s="38"/>
      <c r="BS5" s="38"/>
      <c r="BT5" s="39">
        <v>4</v>
      </c>
      <c r="BU5" s="39">
        <v>0</v>
      </c>
      <c r="BV5" s="39">
        <v>0</v>
      </c>
      <c r="BW5" s="39">
        <v>0</v>
      </c>
      <c r="BX5" s="40">
        <v>0</v>
      </c>
      <c r="BY5" s="37">
        <f t="shared" ref="BY5:BY17" si="22">BP5+BQ5+BR5+BS5</f>
        <v>18.89</v>
      </c>
      <c r="BZ5" s="41">
        <f t="shared" ref="BZ5:BZ17" si="23">BT5/2</f>
        <v>2</v>
      </c>
      <c r="CA5" s="39">
        <f t="shared" ref="CA5:CA17" si="24">(BU5*3)+(BV5*5)+(BW5*5)+(BX5*20)</f>
        <v>0</v>
      </c>
      <c r="CB5" s="47">
        <f t="shared" ref="CB5:CB17" si="25">BY5+BZ5+CA5</f>
        <v>20.89</v>
      </c>
      <c r="CC5" s="37"/>
      <c r="CD5" s="38"/>
      <c r="CE5" s="39"/>
      <c r="CF5" s="39"/>
      <c r="CG5" s="39"/>
      <c r="CH5" s="39"/>
      <c r="CI5" s="40"/>
      <c r="CJ5" s="37">
        <f>CC5+CD5</f>
        <v>0</v>
      </c>
      <c r="CK5" s="41">
        <f>CE5/2</f>
        <v>0</v>
      </c>
      <c r="CL5" s="39">
        <f>(CF5*3)+(CG5*5)+(CH5*5)+(CI5*20)</f>
        <v>0</v>
      </c>
      <c r="CM5" s="74">
        <f>CJ5+CK5+CL5</f>
        <v>0</v>
      </c>
      <c r="CN5" s="75"/>
      <c r="CO5" s="75"/>
      <c r="CP5" s="76"/>
      <c r="CQ5" s="76"/>
      <c r="CR5" s="76"/>
      <c r="CS5" s="76"/>
      <c r="CT5" s="76"/>
      <c r="CU5" s="75"/>
      <c r="CV5" s="77"/>
      <c r="CW5" s="76"/>
      <c r="CX5" s="78"/>
      <c r="CY5" s="75"/>
      <c r="CZ5" s="75"/>
      <c r="DA5" s="76"/>
      <c r="DB5" s="76"/>
      <c r="DC5" s="76"/>
      <c r="DD5" s="76"/>
      <c r="DE5" s="76"/>
      <c r="DF5" s="75"/>
      <c r="DG5" s="77"/>
      <c r="DH5" s="76"/>
      <c r="DI5" s="78"/>
      <c r="DJ5" s="75"/>
      <c r="DK5" s="75"/>
      <c r="DL5" s="76"/>
      <c r="DM5" s="76"/>
      <c r="DN5" s="76"/>
      <c r="DO5" s="76"/>
      <c r="DP5" s="76"/>
      <c r="DQ5" s="75"/>
      <c r="DR5" s="77"/>
      <c r="DS5" s="76"/>
      <c r="DT5" s="78"/>
      <c r="DU5" s="75"/>
      <c r="DV5" s="75"/>
      <c r="DW5" s="76"/>
      <c r="DX5" s="76"/>
      <c r="DY5" s="76"/>
      <c r="DZ5" s="76"/>
      <c r="EA5" s="76"/>
      <c r="EB5" s="75"/>
      <c r="EC5" s="77"/>
      <c r="ED5" s="76"/>
      <c r="EE5" s="78"/>
      <c r="EF5" s="75"/>
      <c r="EG5" s="75"/>
      <c r="EH5" s="76"/>
      <c r="EI5" s="76"/>
      <c r="EJ5" s="76"/>
      <c r="EK5" s="76"/>
      <c r="EL5" s="76"/>
      <c r="EM5" s="75"/>
      <c r="EN5" s="77"/>
      <c r="EO5" s="76"/>
      <c r="EP5" s="78"/>
      <c r="EQ5" s="75"/>
      <c r="ER5" s="75"/>
      <c r="ES5" s="76"/>
      <c r="ET5" s="76"/>
      <c r="EU5" s="76"/>
      <c r="EV5" s="76"/>
      <c r="EW5" s="76"/>
      <c r="EX5" s="75"/>
      <c r="EY5" s="77"/>
      <c r="EZ5" s="76"/>
      <c r="FA5" s="78"/>
      <c r="FB5" s="75"/>
      <c r="FC5" s="75"/>
      <c r="FD5" s="76"/>
      <c r="FE5" s="76"/>
      <c r="FF5" s="76"/>
      <c r="FG5" s="76"/>
      <c r="FH5" s="76"/>
      <c r="FI5" s="75"/>
      <c r="FJ5" s="77"/>
      <c r="FK5" s="76"/>
      <c r="FL5" s="78"/>
      <c r="FM5" s="75"/>
      <c r="FN5" s="75"/>
      <c r="FO5" s="76"/>
      <c r="FP5" s="76"/>
      <c r="FQ5" s="76"/>
      <c r="FR5" s="76"/>
      <c r="FS5" s="76"/>
      <c r="FT5" s="75"/>
      <c r="FU5" s="77"/>
      <c r="FV5" s="76"/>
      <c r="FW5" s="78"/>
      <c r="FX5" s="75"/>
      <c r="FY5" s="75"/>
      <c r="FZ5" s="76"/>
      <c r="GA5" s="76"/>
      <c r="GB5" s="76"/>
      <c r="GC5" s="76"/>
      <c r="GD5" s="76"/>
      <c r="GE5" s="75"/>
      <c r="GF5" s="77"/>
      <c r="GG5" s="76"/>
      <c r="GH5" s="78"/>
      <c r="GI5" s="75"/>
      <c r="GJ5" s="75"/>
      <c r="GK5" s="76"/>
      <c r="GL5" s="76"/>
      <c r="GM5" s="76"/>
      <c r="GN5" s="76"/>
      <c r="GO5" s="76"/>
      <c r="GP5" s="75"/>
      <c r="GQ5" s="77"/>
      <c r="GR5" s="76"/>
      <c r="GS5" s="78"/>
      <c r="GT5" s="75"/>
      <c r="GU5" s="75"/>
      <c r="GV5" s="76"/>
      <c r="GW5" s="76"/>
      <c r="GX5" s="76"/>
      <c r="GY5" s="76"/>
      <c r="GZ5" s="76"/>
      <c r="HA5" s="75"/>
      <c r="HB5" s="77"/>
      <c r="HC5" s="76"/>
      <c r="HD5" s="78"/>
      <c r="HE5" s="75"/>
      <c r="HF5" s="75"/>
      <c r="HG5" s="76"/>
      <c r="HH5" s="76"/>
      <c r="HI5" s="76"/>
      <c r="HJ5" s="76"/>
      <c r="HK5" s="76"/>
      <c r="HL5" s="75"/>
      <c r="HM5" s="77"/>
      <c r="HN5" s="76"/>
      <c r="HO5" s="78"/>
      <c r="HP5" s="75"/>
      <c r="HQ5" s="75"/>
      <c r="HR5" s="76"/>
      <c r="HS5" s="76"/>
      <c r="HT5" s="76"/>
      <c r="HU5" s="76"/>
      <c r="HV5" s="76"/>
      <c r="HW5" s="75"/>
      <c r="HX5" s="77"/>
      <c r="HY5" s="76"/>
      <c r="HZ5" s="78"/>
      <c r="IA5" s="75"/>
      <c r="IB5" s="75"/>
      <c r="IC5" s="76"/>
      <c r="ID5" s="76"/>
      <c r="IE5" s="76"/>
      <c r="IF5" s="76"/>
      <c r="IG5" s="76"/>
      <c r="IH5" s="75"/>
      <c r="II5" s="77"/>
      <c r="IJ5" s="76"/>
      <c r="IK5" s="78"/>
      <c r="IL5" s="3"/>
    </row>
    <row r="6" spans="1:246" ht="12.75" customHeight="1" x14ac:dyDescent="0.2">
      <c r="A6" s="24">
        <v>2</v>
      </c>
      <c r="B6" s="25" t="s">
        <v>63</v>
      </c>
      <c r="C6" s="25"/>
      <c r="D6" s="26" t="s">
        <v>60</v>
      </c>
      <c r="E6" s="26" t="s">
        <v>61</v>
      </c>
      <c r="F6" s="27" t="s">
        <v>64</v>
      </c>
      <c r="G6" s="28" t="str">
        <f t="shared" si="0"/>
        <v/>
      </c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>
        <f>IF(ISNA(VLOOKUP(E6,SortLookup!$A$1:$B$5,2,FALSE))," ",VLOOKUP(E6,SortLookup!$A$1:$B$5,2,FALSE))</f>
        <v>2</v>
      </c>
      <c r="J6" s="31">
        <f>IF(ISNA(VLOOKUP(F6,SortLookup!$A$7:$B$11,2,FALSE))," ",VLOOKUP(F6,SortLookup!$A$7:$B$11,2,FALSE))</f>
        <v>3</v>
      </c>
      <c r="K6" s="32">
        <f t="shared" si="1"/>
        <v>100.27</v>
      </c>
      <c r="L6" s="33">
        <f t="shared" si="2"/>
        <v>92.77</v>
      </c>
      <c r="M6" s="34">
        <f t="shared" si="3"/>
        <v>0</v>
      </c>
      <c r="N6" s="35">
        <f t="shared" si="4"/>
        <v>7.5</v>
      </c>
      <c r="O6" s="36">
        <f t="shared" si="5"/>
        <v>15</v>
      </c>
      <c r="P6" s="37">
        <v>17.489999999999998</v>
      </c>
      <c r="Q6" s="38"/>
      <c r="R6" s="38"/>
      <c r="S6" s="38"/>
      <c r="T6" s="38"/>
      <c r="U6" s="38"/>
      <c r="V6" s="38"/>
      <c r="W6" s="39">
        <v>7</v>
      </c>
      <c r="X6" s="39">
        <v>0</v>
      </c>
      <c r="Y6" s="39">
        <v>0</v>
      </c>
      <c r="Z6" s="39">
        <v>0</v>
      </c>
      <c r="AA6" s="40">
        <v>0</v>
      </c>
      <c r="AB6" s="37">
        <f t="shared" si="6"/>
        <v>17.489999999999998</v>
      </c>
      <c r="AC6" s="41">
        <f t="shared" si="7"/>
        <v>3.5</v>
      </c>
      <c r="AD6" s="39">
        <f t="shared" si="8"/>
        <v>0</v>
      </c>
      <c r="AE6" s="42">
        <f t="shared" si="9"/>
        <v>20.99</v>
      </c>
      <c r="AF6" s="37">
        <v>38.78</v>
      </c>
      <c r="AG6" s="38"/>
      <c r="AH6" s="38"/>
      <c r="AI6" s="38"/>
      <c r="AJ6" s="39">
        <v>4</v>
      </c>
      <c r="AK6" s="39">
        <v>0</v>
      </c>
      <c r="AL6" s="39">
        <v>0</v>
      </c>
      <c r="AM6" s="39">
        <v>0</v>
      </c>
      <c r="AN6" s="40">
        <v>0</v>
      </c>
      <c r="AO6" s="37">
        <f t="shared" si="10"/>
        <v>38.78</v>
      </c>
      <c r="AP6" s="41">
        <f t="shared" si="11"/>
        <v>2</v>
      </c>
      <c r="AQ6" s="39">
        <f t="shared" si="12"/>
        <v>0</v>
      </c>
      <c r="AR6" s="42">
        <f t="shared" si="13"/>
        <v>40.78</v>
      </c>
      <c r="AS6" s="37">
        <v>15.36</v>
      </c>
      <c r="AT6" s="38"/>
      <c r="AU6" s="38"/>
      <c r="AV6" s="39">
        <v>0</v>
      </c>
      <c r="AW6" s="39">
        <v>0</v>
      </c>
      <c r="AX6" s="39">
        <v>0</v>
      </c>
      <c r="AY6" s="39">
        <v>0</v>
      </c>
      <c r="AZ6" s="40">
        <v>0</v>
      </c>
      <c r="BA6" s="37">
        <f t="shared" si="14"/>
        <v>15.36</v>
      </c>
      <c r="BB6" s="41">
        <f t="shared" si="15"/>
        <v>0</v>
      </c>
      <c r="BC6" s="39">
        <f t="shared" si="16"/>
        <v>0</v>
      </c>
      <c r="BD6" s="42">
        <f t="shared" si="17"/>
        <v>15.36</v>
      </c>
      <c r="BE6" s="37"/>
      <c r="BF6" s="43"/>
      <c r="BG6" s="39"/>
      <c r="BH6" s="39"/>
      <c r="BI6" s="39"/>
      <c r="BJ6" s="39"/>
      <c r="BK6" s="40"/>
      <c r="BL6" s="44">
        <f t="shared" si="18"/>
        <v>0</v>
      </c>
      <c r="BM6" s="35">
        <f t="shared" si="19"/>
        <v>0</v>
      </c>
      <c r="BN6" s="34">
        <f t="shared" si="20"/>
        <v>0</v>
      </c>
      <c r="BO6" s="45">
        <f t="shared" si="21"/>
        <v>0</v>
      </c>
      <c r="BP6" s="37">
        <v>21.14</v>
      </c>
      <c r="BQ6" s="38"/>
      <c r="BR6" s="38"/>
      <c r="BS6" s="38"/>
      <c r="BT6" s="39">
        <v>4</v>
      </c>
      <c r="BU6" s="39">
        <v>0</v>
      </c>
      <c r="BV6" s="39">
        <v>0</v>
      </c>
      <c r="BW6" s="39">
        <v>0</v>
      </c>
      <c r="BX6" s="40">
        <v>0</v>
      </c>
      <c r="BY6" s="37">
        <f t="shared" si="22"/>
        <v>21.14</v>
      </c>
      <c r="BZ6" s="41">
        <f t="shared" si="23"/>
        <v>2</v>
      </c>
      <c r="CA6" s="39">
        <f t="shared" si="24"/>
        <v>0</v>
      </c>
      <c r="CB6" s="47">
        <f t="shared" si="25"/>
        <v>23.14</v>
      </c>
      <c r="CC6" s="48"/>
      <c r="CD6" s="43"/>
      <c r="CE6" s="43"/>
      <c r="CF6" s="43"/>
      <c r="CG6" s="43"/>
      <c r="CH6" s="43"/>
      <c r="CI6" s="49"/>
      <c r="CJ6" s="48"/>
      <c r="CK6" s="43"/>
      <c r="CL6" s="43"/>
      <c r="CM6" s="43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3"/>
    </row>
    <row r="7" spans="1:246" ht="12.75" customHeight="1" x14ac:dyDescent="0.2">
      <c r="A7" s="24">
        <v>3</v>
      </c>
      <c r="B7" s="25" t="s">
        <v>65</v>
      </c>
      <c r="C7" s="25"/>
      <c r="D7" s="26" t="s">
        <v>60</v>
      </c>
      <c r="E7" s="26" t="s">
        <v>61</v>
      </c>
      <c r="F7" s="27" t="s">
        <v>58</v>
      </c>
      <c r="G7" s="28" t="str">
        <f t="shared" si="0"/>
        <v/>
      </c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>
        <f>IF(ISNA(VLOOKUP(E7,SortLookup!$A$1:$B$5,2,FALSE))," ",VLOOKUP(E7,SortLookup!$A$1:$B$5,2,FALSE))</f>
        <v>2</v>
      </c>
      <c r="J7" s="31">
        <f>IF(ISNA(VLOOKUP(F7,SortLookup!$A$7:$B$11,2,FALSE))," ",VLOOKUP(F7,SortLookup!$A$7:$B$11,2,FALSE))</f>
        <v>2</v>
      </c>
      <c r="K7" s="32">
        <f t="shared" si="1"/>
        <v>107.55</v>
      </c>
      <c r="L7" s="33">
        <f t="shared" si="2"/>
        <v>91.55</v>
      </c>
      <c r="M7" s="34">
        <f t="shared" si="3"/>
        <v>6</v>
      </c>
      <c r="N7" s="35">
        <f t="shared" si="4"/>
        <v>10</v>
      </c>
      <c r="O7" s="36">
        <f t="shared" si="5"/>
        <v>20</v>
      </c>
      <c r="P7" s="37">
        <v>10.64</v>
      </c>
      <c r="Q7" s="38"/>
      <c r="R7" s="38"/>
      <c r="S7" s="38"/>
      <c r="T7" s="38"/>
      <c r="U7" s="38"/>
      <c r="V7" s="38"/>
      <c r="W7" s="39">
        <v>13</v>
      </c>
      <c r="X7" s="39">
        <v>0</v>
      </c>
      <c r="Y7" s="39">
        <v>0</v>
      </c>
      <c r="Z7" s="39">
        <v>0</v>
      </c>
      <c r="AA7" s="40">
        <v>0</v>
      </c>
      <c r="AB7" s="37">
        <f t="shared" si="6"/>
        <v>10.64</v>
      </c>
      <c r="AC7" s="41">
        <f t="shared" si="7"/>
        <v>6.5</v>
      </c>
      <c r="AD7" s="39">
        <f t="shared" si="8"/>
        <v>0</v>
      </c>
      <c r="AE7" s="42">
        <f t="shared" si="9"/>
        <v>17.14</v>
      </c>
      <c r="AF7" s="37">
        <v>34.24</v>
      </c>
      <c r="AG7" s="38"/>
      <c r="AH7" s="38"/>
      <c r="AI7" s="38"/>
      <c r="AJ7" s="39">
        <v>6</v>
      </c>
      <c r="AK7" s="39">
        <v>0</v>
      </c>
      <c r="AL7" s="39">
        <v>0</v>
      </c>
      <c r="AM7" s="39">
        <v>0</v>
      </c>
      <c r="AN7" s="40">
        <v>0</v>
      </c>
      <c r="AO7" s="37">
        <f t="shared" si="10"/>
        <v>34.24</v>
      </c>
      <c r="AP7" s="41">
        <f t="shared" si="11"/>
        <v>3</v>
      </c>
      <c r="AQ7" s="39">
        <f t="shared" si="12"/>
        <v>0</v>
      </c>
      <c r="AR7" s="42">
        <f t="shared" si="13"/>
        <v>37.24</v>
      </c>
      <c r="AS7" s="37">
        <v>23.7</v>
      </c>
      <c r="AT7" s="38"/>
      <c r="AU7" s="38"/>
      <c r="AV7" s="39">
        <v>0</v>
      </c>
      <c r="AW7" s="39">
        <v>0</v>
      </c>
      <c r="AX7" s="39">
        <v>0</v>
      </c>
      <c r="AY7" s="39">
        <v>0</v>
      </c>
      <c r="AZ7" s="40">
        <v>0</v>
      </c>
      <c r="BA7" s="37">
        <f t="shared" si="14"/>
        <v>23.7</v>
      </c>
      <c r="BB7" s="41">
        <f t="shared" si="15"/>
        <v>0</v>
      </c>
      <c r="BC7" s="39">
        <f t="shared" si="16"/>
        <v>0</v>
      </c>
      <c r="BD7" s="42">
        <f t="shared" si="17"/>
        <v>23.7</v>
      </c>
      <c r="BE7" s="37"/>
      <c r="BF7" s="43"/>
      <c r="BG7" s="39"/>
      <c r="BH7" s="39"/>
      <c r="BI7" s="39"/>
      <c r="BJ7" s="39"/>
      <c r="BK7" s="40"/>
      <c r="BL7" s="44">
        <f t="shared" si="18"/>
        <v>0</v>
      </c>
      <c r="BM7" s="35">
        <f t="shared" si="19"/>
        <v>0</v>
      </c>
      <c r="BN7" s="34">
        <f t="shared" si="20"/>
        <v>0</v>
      </c>
      <c r="BO7" s="45">
        <f t="shared" si="21"/>
        <v>0</v>
      </c>
      <c r="BP7" s="37">
        <v>22.97</v>
      </c>
      <c r="BQ7" s="38"/>
      <c r="BR7" s="38"/>
      <c r="BS7" s="38"/>
      <c r="BT7" s="39">
        <v>1</v>
      </c>
      <c r="BU7" s="39">
        <v>2</v>
      </c>
      <c r="BV7" s="39">
        <v>0</v>
      </c>
      <c r="BW7" s="39">
        <v>0</v>
      </c>
      <c r="BX7" s="40">
        <v>0</v>
      </c>
      <c r="BY7" s="37">
        <f t="shared" si="22"/>
        <v>22.97</v>
      </c>
      <c r="BZ7" s="41">
        <f t="shared" si="23"/>
        <v>0.5</v>
      </c>
      <c r="CA7" s="39">
        <f t="shared" si="24"/>
        <v>6</v>
      </c>
      <c r="CB7" s="47">
        <f t="shared" si="25"/>
        <v>29.47</v>
      </c>
      <c r="CC7" s="48"/>
      <c r="CD7" s="43"/>
      <c r="CE7" s="43"/>
      <c r="CF7" s="43"/>
      <c r="CG7" s="43"/>
      <c r="CH7" s="43"/>
      <c r="CI7" s="49"/>
      <c r="CJ7" s="48"/>
      <c r="CK7" s="43"/>
      <c r="CL7" s="43"/>
      <c r="CM7" s="43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3"/>
    </row>
    <row r="8" spans="1:246" ht="12.75" customHeight="1" x14ac:dyDescent="0.2">
      <c r="A8" s="24">
        <v>4</v>
      </c>
      <c r="B8" s="25" t="s">
        <v>66</v>
      </c>
      <c r="C8" s="25"/>
      <c r="D8" s="26" t="s">
        <v>60</v>
      </c>
      <c r="E8" s="26" t="s">
        <v>61</v>
      </c>
      <c r="F8" s="27" t="s">
        <v>64</v>
      </c>
      <c r="G8" s="28" t="str">
        <f t="shared" si="0"/>
        <v/>
      </c>
      <c r="H8" s="29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0">
        <f>IF(ISNA(VLOOKUP(E8,SortLookup!$A$1:$B$5,2,FALSE))," ",VLOOKUP(E8,SortLookup!$A$1:$B$5,2,FALSE))</f>
        <v>2</v>
      </c>
      <c r="J8" s="31">
        <f>IF(ISNA(VLOOKUP(F8,SortLookup!$A$7:$B$11,2,FALSE))," ",VLOOKUP(F8,SortLookup!$A$7:$B$11,2,FALSE))</f>
        <v>3</v>
      </c>
      <c r="K8" s="32">
        <f t="shared" si="1"/>
        <v>114.87</v>
      </c>
      <c r="L8" s="33">
        <f t="shared" si="2"/>
        <v>110.87</v>
      </c>
      <c r="M8" s="34">
        <f t="shared" si="3"/>
        <v>0</v>
      </c>
      <c r="N8" s="35">
        <f t="shared" si="4"/>
        <v>4</v>
      </c>
      <c r="O8" s="36">
        <f t="shared" si="5"/>
        <v>8</v>
      </c>
      <c r="P8" s="37">
        <v>15.59</v>
      </c>
      <c r="Q8" s="38"/>
      <c r="R8" s="38"/>
      <c r="S8" s="38"/>
      <c r="T8" s="38"/>
      <c r="U8" s="38"/>
      <c r="V8" s="38"/>
      <c r="W8" s="39">
        <v>2</v>
      </c>
      <c r="X8" s="39">
        <v>0</v>
      </c>
      <c r="Y8" s="39">
        <v>0</v>
      </c>
      <c r="Z8" s="39">
        <v>0</v>
      </c>
      <c r="AA8" s="40">
        <v>0</v>
      </c>
      <c r="AB8" s="37">
        <f t="shared" si="6"/>
        <v>15.59</v>
      </c>
      <c r="AC8" s="41">
        <f t="shared" si="7"/>
        <v>1</v>
      </c>
      <c r="AD8" s="39">
        <f t="shared" si="8"/>
        <v>0</v>
      </c>
      <c r="AE8" s="42">
        <f t="shared" si="9"/>
        <v>16.59</v>
      </c>
      <c r="AF8" s="37">
        <v>32.32</v>
      </c>
      <c r="AG8" s="38"/>
      <c r="AH8" s="38"/>
      <c r="AI8" s="38"/>
      <c r="AJ8" s="39">
        <v>4</v>
      </c>
      <c r="AK8" s="39">
        <v>0</v>
      </c>
      <c r="AL8" s="39">
        <v>0</v>
      </c>
      <c r="AM8" s="39">
        <v>0</v>
      </c>
      <c r="AN8" s="40">
        <v>0</v>
      </c>
      <c r="AO8" s="37">
        <f t="shared" si="10"/>
        <v>32.32</v>
      </c>
      <c r="AP8" s="41">
        <f t="shared" si="11"/>
        <v>2</v>
      </c>
      <c r="AQ8" s="39">
        <f t="shared" si="12"/>
        <v>0</v>
      </c>
      <c r="AR8" s="42">
        <f t="shared" si="13"/>
        <v>34.32</v>
      </c>
      <c r="AS8" s="37">
        <v>29.06</v>
      </c>
      <c r="AT8" s="38"/>
      <c r="AU8" s="38"/>
      <c r="AV8" s="39">
        <v>0</v>
      </c>
      <c r="AW8" s="39">
        <v>0</v>
      </c>
      <c r="AX8" s="39">
        <v>0</v>
      </c>
      <c r="AY8" s="39">
        <v>0</v>
      </c>
      <c r="AZ8" s="40">
        <v>0</v>
      </c>
      <c r="BA8" s="37">
        <f t="shared" si="14"/>
        <v>29.06</v>
      </c>
      <c r="BB8" s="41">
        <f t="shared" si="15"/>
        <v>0</v>
      </c>
      <c r="BC8" s="39">
        <f t="shared" si="16"/>
        <v>0</v>
      </c>
      <c r="BD8" s="42">
        <f t="shared" si="17"/>
        <v>29.06</v>
      </c>
      <c r="BE8" s="37"/>
      <c r="BF8" s="43"/>
      <c r="BG8" s="39"/>
      <c r="BH8" s="39"/>
      <c r="BI8" s="39"/>
      <c r="BJ8" s="39"/>
      <c r="BK8" s="40"/>
      <c r="BL8" s="44">
        <f t="shared" si="18"/>
        <v>0</v>
      </c>
      <c r="BM8" s="35">
        <f t="shared" si="19"/>
        <v>0</v>
      </c>
      <c r="BN8" s="34">
        <f t="shared" si="20"/>
        <v>0</v>
      </c>
      <c r="BO8" s="45">
        <f t="shared" si="21"/>
        <v>0</v>
      </c>
      <c r="BP8" s="37">
        <v>33.9</v>
      </c>
      <c r="BQ8" s="38"/>
      <c r="BR8" s="38"/>
      <c r="BS8" s="38"/>
      <c r="BT8" s="39">
        <v>2</v>
      </c>
      <c r="BU8" s="39">
        <v>0</v>
      </c>
      <c r="BV8" s="39">
        <v>0</v>
      </c>
      <c r="BW8" s="39">
        <v>0</v>
      </c>
      <c r="BX8" s="40">
        <v>0</v>
      </c>
      <c r="BY8" s="37">
        <f t="shared" si="22"/>
        <v>33.9</v>
      </c>
      <c r="BZ8" s="41">
        <f t="shared" si="23"/>
        <v>1</v>
      </c>
      <c r="CA8" s="39">
        <f t="shared" si="24"/>
        <v>0</v>
      </c>
      <c r="CB8" s="47">
        <f t="shared" si="25"/>
        <v>34.9</v>
      </c>
      <c r="CC8" s="48"/>
      <c r="CD8" s="43"/>
      <c r="CE8" s="43"/>
      <c r="CF8" s="43"/>
      <c r="CG8" s="43"/>
      <c r="CH8" s="43"/>
      <c r="CI8" s="49"/>
      <c r="CJ8" s="48"/>
      <c r="CK8" s="43"/>
      <c r="CL8" s="43"/>
      <c r="CM8" s="43"/>
      <c r="CU8" s="50"/>
      <c r="CV8" s="50"/>
      <c r="DF8" s="50"/>
      <c r="DG8" s="50"/>
      <c r="DQ8" s="50"/>
      <c r="DR8" s="50"/>
      <c r="EB8" s="50"/>
      <c r="EC8" s="50"/>
      <c r="EM8" s="50"/>
      <c r="EN8" s="50"/>
      <c r="EX8" s="50"/>
      <c r="EY8" s="50"/>
      <c r="FI8" s="50"/>
      <c r="FJ8" s="50"/>
      <c r="FT8" s="50"/>
      <c r="FU8" s="50"/>
      <c r="GE8" s="50"/>
      <c r="GF8" s="50"/>
      <c r="GP8" s="50"/>
      <c r="GQ8" s="50"/>
      <c r="HA8" s="50"/>
      <c r="HB8" s="50"/>
      <c r="HL8" s="50"/>
      <c r="HM8" s="50"/>
      <c r="HW8" s="50"/>
      <c r="HX8" s="50"/>
      <c r="IH8" s="50"/>
      <c r="II8" s="50"/>
      <c r="IL8" s="3"/>
    </row>
    <row r="9" spans="1:246" ht="12.75" customHeight="1" x14ac:dyDescent="0.2">
      <c r="A9" s="24">
        <v>5</v>
      </c>
      <c r="B9" s="25" t="s">
        <v>67</v>
      </c>
      <c r="C9" s="25"/>
      <c r="D9" s="26" t="s">
        <v>60</v>
      </c>
      <c r="E9" s="26" t="s">
        <v>61</v>
      </c>
      <c r="F9" s="27" t="s">
        <v>64</v>
      </c>
      <c r="G9" s="28" t="str">
        <f t="shared" si="0"/>
        <v/>
      </c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>
        <f>IF(ISNA(VLOOKUP(E9,SortLookup!$A$1:$B$5,2,FALSE))," ",VLOOKUP(E9,SortLookup!$A$1:$B$5,2,FALSE))</f>
        <v>2</v>
      </c>
      <c r="J9" s="31">
        <f>IF(ISNA(VLOOKUP(F9,SortLookup!$A$7:$B$11,2,FALSE))," ",VLOOKUP(F9,SortLookup!$A$7:$B$11,2,FALSE))</f>
        <v>3</v>
      </c>
      <c r="K9" s="32">
        <f t="shared" si="1"/>
        <v>124.05000000000001</v>
      </c>
      <c r="L9" s="33">
        <f t="shared" si="2"/>
        <v>113.55000000000001</v>
      </c>
      <c r="M9" s="34">
        <f t="shared" si="3"/>
        <v>6</v>
      </c>
      <c r="N9" s="35">
        <f t="shared" si="4"/>
        <v>4.5</v>
      </c>
      <c r="O9" s="36">
        <f t="shared" si="5"/>
        <v>9</v>
      </c>
      <c r="P9" s="37">
        <v>21.13</v>
      </c>
      <c r="Q9" s="38"/>
      <c r="R9" s="38"/>
      <c r="S9" s="38"/>
      <c r="T9" s="38"/>
      <c r="U9" s="38"/>
      <c r="V9" s="38"/>
      <c r="W9" s="39">
        <v>1</v>
      </c>
      <c r="X9" s="39">
        <v>0</v>
      </c>
      <c r="Y9" s="39">
        <v>0</v>
      </c>
      <c r="Z9" s="39">
        <v>0</v>
      </c>
      <c r="AA9" s="40">
        <v>0</v>
      </c>
      <c r="AB9" s="37">
        <f t="shared" si="6"/>
        <v>21.13</v>
      </c>
      <c r="AC9" s="41">
        <f t="shared" si="7"/>
        <v>0.5</v>
      </c>
      <c r="AD9" s="39">
        <f t="shared" si="8"/>
        <v>0</v>
      </c>
      <c r="AE9" s="42">
        <f t="shared" si="9"/>
        <v>21.63</v>
      </c>
      <c r="AF9" s="37">
        <v>41.43</v>
      </c>
      <c r="AG9" s="38"/>
      <c r="AH9" s="38"/>
      <c r="AI9" s="38"/>
      <c r="AJ9" s="39">
        <v>2</v>
      </c>
      <c r="AK9" s="39">
        <v>1</v>
      </c>
      <c r="AL9" s="39">
        <v>0</v>
      </c>
      <c r="AM9" s="39">
        <v>0</v>
      </c>
      <c r="AN9" s="40">
        <v>0</v>
      </c>
      <c r="AO9" s="37">
        <f t="shared" si="10"/>
        <v>41.43</v>
      </c>
      <c r="AP9" s="41">
        <f t="shared" si="11"/>
        <v>1</v>
      </c>
      <c r="AQ9" s="39">
        <f t="shared" si="12"/>
        <v>3</v>
      </c>
      <c r="AR9" s="42">
        <f t="shared" si="13"/>
        <v>45.43</v>
      </c>
      <c r="AS9" s="37">
        <v>24.59</v>
      </c>
      <c r="AT9" s="38"/>
      <c r="AU9" s="38"/>
      <c r="AV9" s="39">
        <v>0</v>
      </c>
      <c r="AW9" s="39">
        <v>0</v>
      </c>
      <c r="AX9" s="39">
        <v>0</v>
      </c>
      <c r="AY9" s="39">
        <v>0</v>
      </c>
      <c r="AZ9" s="40">
        <v>0</v>
      </c>
      <c r="BA9" s="37">
        <f t="shared" si="14"/>
        <v>24.59</v>
      </c>
      <c r="BB9" s="41">
        <f t="shared" si="15"/>
        <v>0</v>
      </c>
      <c r="BC9" s="39">
        <f t="shared" si="16"/>
        <v>0</v>
      </c>
      <c r="BD9" s="42">
        <f t="shared" si="17"/>
        <v>24.59</v>
      </c>
      <c r="BE9" s="37"/>
      <c r="BF9" s="43"/>
      <c r="BG9" s="39"/>
      <c r="BH9" s="39"/>
      <c r="BI9" s="39"/>
      <c r="BJ9" s="39"/>
      <c r="BK9" s="40"/>
      <c r="BL9" s="44">
        <f t="shared" si="18"/>
        <v>0</v>
      </c>
      <c r="BM9" s="35">
        <f t="shared" si="19"/>
        <v>0</v>
      </c>
      <c r="BN9" s="34">
        <f t="shared" si="20"/>
        <v>0</v>
      </c>
      <c r="BO9" s="45">
        <f t="shared" si="21"/>
        <v>0</v>
      </c>
      <c r="BP9" s="37">
        <v>26.4</v>
      </c>
      <c r="BQ9" s="38"/>
      <c r="BR9" s="38"/>
      <c r="BS9" s="38"/>
      <c r="BT9" s="39">
        <v>6</v>
      </c>
      <c r="BU9" s="39">
        <v>1</v>
      </c>
      <c r="BV9" s="39">
        <v>0</v>
      </c>
      <c r="BW9" s="39">
        <v>0</v>
      </c>
      <c r="BX9" s="40">
        <v>0</v>
      </c>
      <c r="BY9" s="37">
        <f t="shared" si="22"/>
        <v>26.4</v>
      </c>
      <c r="BZ9" s="41">
        <f t="shared" si="23"/>
        <v>3</v>
      </c>
      <c r="CA9" s="39">
        <f t="shared" si="24"/>
        <v>3</v>
      </c>
      <c r="CB9" s="47">
        <f t="shared" si="25"/>
        <v>32.4</v>
      </c>
      <c r="CC9" s="48"/>
      <c r="CD9" s="43"/>
      <c r="CE9" s="43"/>
      <c r="CF9" s="43"/>
      <c r="CG9" s="43"/>
      <c r="CH9" s="43"/>
      <c r="CI9" s="49"/>
      <c r="CJ9" s="48"/>
      <c r="CK9" s="43"/>
      <c r="CL9" s="43"/>
      <c r="CM9" s="43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3"/>
    </row>
    <row r="10" spans="1:246" ht="12.75" customHeight="1" x14ac:dyDescent="0.2">
      <c r="A10" s="24">
        <v>6</v>
      </c>
      <c r="B10" s="25" t="s">
        <v>68</v>
      </c>
      <c r="C10" s="25"/>
      <c r="D10" s="26"/>
      <c r="E10" s="26" t="s">
        <v>61</v>
      </c>
      <c r="F10" s="27" t="s">
        <v>64</v>
      </c>
      <c r="G10" s="28" t="str">
        <f t="shared" si="0"/>
        <v/>
      </c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>
        <f>IF(ISNA(VLOOKUP(E10,SortLookup!$A$1:$B$5,2,FALSE))," ",VLOOKUP(E10,SortLookup!$A$1:$B$5,2,FALSE))</f>
        <v>2</v>
      </c>
      <c r="J10" s="31">
        <f>IF(ISNA(VLOOKUP(F10,SortLookup!$A$7:$B$11,2,FALSE))," ",VLOOKUP(F10,SortLookup!$A$7:$B$11,2,FALSE))</f>
        <v>3</v>
      </c>
      <c r="K10" s="32">
        <f t="shared" si="1"/>
        <v>125.60000000000001</v>
      </c>
      <c r="L10" s="33">
        <f t="shared" si="2"/>
        <v>119.60000000000001</v>
      </c>
      <c r="M10" s="34">
        <f t="shared" si="3"/>
        <v>0</v>
      </c>
      <c r="N10" s="35">
        <f t="shared" si="4"/>
        <v>6</v>
      </c>
      <c r="O10" s="36">
        <f t="shared" si="5"/>
        <v>12</v>
      </c>
      <c r="P10" s="37">
        <v>36.04</v>
      </c>
      <c r="Q10" s="38"/>
      <c r="R10" s="38"/>
      <c r="S10" s="38"/>
      <c r="T10" s="38"/>
      <c r="U10" s="38"/>
      <c r="V10" s="38"/>
      <c r="W10" s="39">
        <v>7</v>
      </c>
      <c r="X10" s="39">
        <v>0</v>
      </c>
      <c r="Y10" s="39">
        <v>0</v>
      </c>
      <c r="Z10" s="39">
        <v>0</v>
      </c>
      <c r="AA10" s="40">
        <v>0</v>
      </c>
      <c r="AB10" s="37">
        <f t="shared" si="6"/>
        <v>36.04</v>
      </c>
      <c r="AC10" s="41">
        <f t="shared" si="7"/>
        <v>3.5</v>
      </c>
      <c r="AD10" s="39">
        <f t="shared" si="8"/>
        <v>0</v>
      </c>
      <c r="AE10" s="42">
        <f t="shared" si="9"/>
        <v>39.54</v>
      </c>
      <c r="AF10" s="37">
        <v>41.21</v>
      </c>
      <c r="AG10" s="38"/>
      <c r="AH10" s="38"/>
      <c r="AI10" s="38"/>
      <c r="AJ10" s="39">
        <v>3</v>
      </c>
      <c r="AK10" s="39">
        <v>0</v>
      </c>
      <c r="AL10" s="39">
        <v>0</v>
      </c>
      <c r="AM10" s="39">
        <v>0</v>
      </c>
      <c r="AN10" s="40">
        <v>0</v>
      </c>
      <c r="AO10" s="37">
        <f t="shared" si="10"/>
        <v>41.21</v>
      </c>
      <c r="AP10" s="41">
        <f t="shared" si="11"/>
        <v>1.5</v>
      </c>
      <c r="AQ10" s="39">
        <f t="shared" si="12"/>
        <v>0</v>
      </c>
      <c r="AR10" s="42">
        <f t="shared" si="13"/>
        <v>42.71</v>
      </c>
      <c r="AS10" s="37">
        <v>19.46</v>
      </c>
      <c r="AT10" s="38"/>
      <c r="AU10" s="38"/>
      <c r="AV10" s="39">
        <v>0</v>
      </c>
      <c r="AW10" s="39">
        <v>0</v>
      </c>
      <c r="AX10" s="39">
        <v>0</v>
      </c>
      <c r="AY10" s="39">
        <v>0</v>
      </c>
      <c r="AZ10" s="40">
        <v>0</v>
      </c>
      <c r="BA10" s="37">
        <f t="shared" si="14"/>
        <v>19.46</v>
      </c>
      <c r="BB10" s="41">
        <f t="shared" si="15"/>
        <v>0</v>
      </c>
      <c r="BC10" s="39">
        <f t="shared" si="16"/>
        <v>0</v>
      </c>
      <c r="BD10" s="42">
        <f t="shared" si="17"/>
        <v>19.46</v>
      </c>
      <c r="BE10" s="37"/>
      <c r="BF10" s="43"/>
      <c r="BG10" s="39"/>
      <c r="BH10" s="39"/>
      <c r="BI10" s="39"/>
      <c r="BJ10" s="39"/>
      <c r="BK10" s="40"/>
      <c r="BL10" s="44">
        <f t="shared" si="18"/>
        <v>0</v>
      </c>
      <c r="BM10" s="35">
        <f t="shared" si="19"/>
        <v>0</v>
      </c>
      <c r="BN10" s="34">
        <f t="shared" si="20"/>
        <v>0</v>
      </c>
      <c r="BO10" s="45">
        <f t="shared" si="21"/>
        <v>0</v>
      </c>
      <c r="BP10" s="37">
        <v>22.89</v>
      </c>
      <c r="BQ10" s="38"/>
      <c r="BR10" s="38"/>
      <c r="BS10" s="38"/>
      <c r="BT10" s="39">
        <v>2</v>
      </c>
      <c r="BU10" s="39">
        <v>0</v>
      </c>
      <c r="BV10" s="39">
        <v>0</v>
      </c>
      <c r="BW10" s="39">
        <v>0</v>
      </c>
      <c r="BX10" s="40">
        <v>0</v>
      </c>
      <c r="BY10" s="37">
        <f t="shared" si="22"/>
        <v>22.89</v>
      </c>
      <c r="BZ10" s="41">
        <f t="shared" si="23"/>
        <v>1</v>
      </c>
      <c r="CA10" s="39">
        <f t="shared" si="24"/>
        <v>0</v>
      </c>
      <c r="CB10" s="47">
        <f t="shared" si="25"/>
        <v>23.89</v>
      </c>
      <c r="CC10" s="48"/>
      <c r="CD10" s="43"/>
      <c r="CE10" s="43"/>
      <c r="CF10" s="43"/>
      <c r="CG10" s="43"/>
      <c r="CH10" s="43"/>
      <c r="CI10" s="49"/>
      <c r="CJ10" s="48"/>
      <c r="CK10" s="43"/>
      <c r="CL10" s="43"/>
      <c r="CM10" s="43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3"/>
    </row>
    <row r="11" spans="1:246" ht="12.75" customHeight="1" x14ac:dyDescent="0.2">
      <c r="A11" s="24">
        <v>7</v>
      </c>
      <c r="B11" s="25" t="s">
        <v>69</v>
      </c>
      <c r="C11" s="25"/>
      <c r="D11" s="26" t="s">
        <v>60</v>
      </c>
      <c r="E11" s="26" t="s">
        <v>61</v>
      </c>
      <c r="F11" s="27" t="s">
        <v>58</v>
      </c>
      <c r="G11" s="28" t="str">
        <f t="shared" si="0"/>
        <v/>
      </c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>
        <f>IF(ISNA(VLOOKUP(E11,SortLookup!$A$1:$B$5,2,FALSE))," ",VLOOKUP(E11,SortLookup!$A$1:$B$5,2,FALSE))</f>
        <v>2</v>
      </c>
      <c r="J11" s="31">
        <f>IF(ISNA(VLOOKUP(F11,SortLookup!$A$7:$B$11,2,FALSE))," ",VLOOKUP(F11,SortLookup!$A$7:$B$11,2,FALSE))</f>
        <v>2</v>
      </c>
      <c r="K11" s="32">
        <f t="shared" si="1"/>
        <v>134.87</v>
      </c>
      <c r="L11" s="33">
        <f t="shared" si="2"/>
        <v>131.37</v>
      </c>
      <c r="M11" s="34">
        <f t="shared" si="3"/>
        <v>0</v>
      </c>
      <c r="N11" s="35">
        <f t="shared" si="4"/>
        <v>3.5</v>
      </c>
      <c r="O11" s="36">
        <f t="shared" si="5"/>
        <v>7</v>
      </c>
      <c r="P11" s="37">
        <v>16.63</v>
      </c>
      <c r="Q11" s="38"/>
      <c r="R11" s="38"/>
      <c r="S11" s="38"/>
      <c r="T11" s="38"/>
      <c r="U11" s="38"/>
      <c r="V11" s="38"/>
      <c r="W11" s="39">
        <v>3</v>
      </c>
      <c r="X11" s="39">
        <v>0</v>
      </c>
      <c r="Y11" s="39">
        <v>0</v>
      </c>
      <c r="Z11" s="39">
        <v>0</v>
      </c>
      <c r="AA11" s="40">
        <v>0</v>
      </c>
      <c r="AB11" s="37">
        <f t="shared" si="6"/>
        <v>16.63</v>
      </c>
      <c r="AC11" s="41">
        <f t="shared" si="7"/>
        <v>1.5</v>
      </c>
      <c r="AD11" s="39">
        <f t="shared" si="8"/>
        <v>0</v>
      </c>
      <c r="AE11" s="42">
        <f t="shared" si="9"/>
        <v>18.13</v>
      </c>
      <c r="AF11" s="37">
        <v>57.89</v>
      </c>
      <c r="AG11" s="38"/>
      <c r="AH11" s="38"/>
      <c r="AI11" s="38"/>
      <c r="AJ11" s="39">
        <v>1</v>
      </c>
      <c r="AK11" s="39">
        <v>0</v>
      </c>
      <c r="AL11" s="39">
        <v>0</v>
      </c>
      <c r="AM11" s="39">
        <v>0</v>
      </c>
      <c r="AN11" s="40">
        <v>0</v>
      </c>
      <c r="AO11" s="37">
        <f t="shared" si="10"/>
        <v>57.89</v>
      </c>
      <c r="AP11" s="41">
        <f t="shared" si="11"/>
        <v>0.5</v>
      </c>
      <c r="AQ11" s="39">
        <f t="shared" si="12"/>
        <v>0</v>
      </c>
      <c r="AR11" s="42">
        <f t="shared" si="13"/>
        <v>58.39</v>
      </c>
      <c r="AS11" s="37">
        <v>30.68</v>
      </c>
      <c r="AT11" s="38"/>
      <c r="AU11" s="38"/>
      <c r="AV11" s="39">
        <v>0</v>
      </c>
      <c r="AW11" s="39">
        <v>0</v>
      </c>
      <c r="AX11" s="39">
        <v>0</v>
      </c>
      <c r="AY11" s="39">
        <v>0</v>
      </c>
      <c r="AZ11" s="40">
        <v>0</v>
      </c>
      <c r="BA11" s="37">
        <f t="shared" si="14"/>
        <v>30.68</v>
      </c>
      <c r="BB11" s="41">
        <f t="shared" si="15"/>
        <v>0</v>
      </c>
      <c r="BC11" s="39">
        <f t="shared" si="16"/>
        <v>0</v>
      </c>
      <c r="BD11" s="42">
        <f t="shared" si="17"/>
        <v>30.68</v>
      </c>
      <c r="BE11" s="37"/>
      <c r="BF11" s="43"/>
      <c r="BG11" s="39"/>
      <c r="BH11" s="39"/>
      <c r="BI11" s="39"/>
      <c r="BJ11" s="39"/>
      <c r="BK11" s="40"/>
      <c r="BL11" s="44">
        <f t="shared" si="18"/>
        <v>0</v>
      </c>
      <c r="BM11" s="35">
        <f t="shared" si="19"/>
        <v>0</v>
      </c>
      <c r="BN11" s="34">
        <f t="shared" si="20"/>
        <v>0</v>
      </c>
      <c r="BO11" s="45">
        <f t="shared" si="21"/>
        <v>0</v>
      </c>
      <c r="BP11" s="37">
        <v>26.17</v>
      </c>
      <c r="BQ11" s="38"/>
      <c r="BR11" s="38"/>
      <c r="BS11" s="38"/>
      <c r="BT11" s="39">
        <v>3</v>
      </c>
      <c r="BU11" s="39">
        <v>0</v>
      </c>
      <c r="BV11" s="39">
        <v>0</v>
      </c>
      <c r="BW11" s="39">
        <v>0</v>
      </c>
      <c r="BX11" s="40">
        <v>0</v>
      </c>
      <c r="BY11" s="37">
        <f t="shared" si="22"/>
        <v>26.17</v>
      </c>
      <c r="BZ11" s="41">
        <f t="shared" si="23"/>
        <v>1.5</v>
      </c>
      <c r="CA11" s="39">
        <f t="shared" si="24"/>
        <v>0</v>
      </c>
      <c r="CB11" s="47">
        <f t="shared" si="25"/>
        <v>27.67</v>
      </c>
      <c r="CC11" s="48"/>
      <c r="CD11" s="43"/>
      <c r="CE11" s="43"/>
      <c r="CF11" s="43"/>
      <c r="CG11" s="43"/>
      <c r="CH11" s="43"/>
      <c r="CI11" s="49"/>
      <c r="CJ11" s="48"/>
      <c r="CK11" s="43"/>
      <c r="CL11" s="43"/>
      <c r="CM11" s="43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3"/>
    </row>
    <row r="12" spans="1:246" ht="12.75" customHeight="1" x14ac:dyDescent="0.2">
      <c r="A12" s="24">
        <v>8</v>
      </c>
      <c r="B12" s="25" t="s">
        <v>70</v>
      </c>
      <c r="C12" s="25"/>
      <c r="D12" s="26"/>
      <c r="E12" s="26" t="s">
        <v>61</v>
      </c>
      <c r="F12" s="27" t="s">
        <v>71</v>
      </c>
      <c r="G12" s="28" t="str">
        <f t="shared" si="0"/>
        <v/>
      </c>
      <c r="H12" s="29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0">
        <f>IF(ISNA(VLOOKUP(E12,SortLookup!$A$1:$B$5,2,FALSE))," ",VLOOKUP(E12,SortLookup!$A$1:$B$5,2,FALSE))</f>
        <v>2</v>
      </c>
      <c r="J12" s="31">
        <f>IF(ISNA(VLOOKUP(F12,SortLookup!$A$7:$B$11,2,FALSE))," ",VLOOKUP(F12,SortLookup!$A$7:$B$11,2,FALSE))</f>
        <v>4</v>
      </c>
      <c r="K12" s="32">
        <f t="shared" si="1"/>
        <v>175.18</v>
      </c>
      <c r="L12" s="33">
        <f t="shared" si="2"/>
        <v>171.68</v>
      </c>
      <c r="M12" s="34">
        <f t="shared" si="3"/>
        <v>0</v>
      </c>
      <c r="N12" s="35">
        <f t="shared" si="4"/>
        <v>3.5</v>
      </c>
      <c r="O12" s="36">
        <f t="shared" si="5"/>
        <v>7</v>
      </c>
      <c r="P12" s="37">
        <v>20.74</v>
      </c>
      <c r="Q12" s="38"/>
      <c r="R12" s="38"/>
      <c r="S12" s="38"/>
      <c r="T12" s="38"/>
      <c r="U12" s="38"/>
      <c r="V12" s="38"/>
      <c r="W12" s="39">
        <v>4</v>
      </c>
      <c r="X12" s="39">
        <v>0</v>
      </c>
      <c r="Y12" s="39">
        <v>0</v>
      </c>
      <c r="Z12" s="39">
        <v>0</v>
      </c>
      <c r="AA12" s="40">
        <v>0</v>
      </c>
      <c r="AB12" s="37">
        <f t="shared" si="6"/>
        <v>20.74</v>
      </c>
      <c r="AC12" s="41">
        <f t="shared" si="7"/>
        <v>2</v>
      </c>
      <c r="AD12" s="39">
        <f t="shared" si="8"/>
        <v>0</v>
      </c>
      <c r="AE12" s="42">
        <f t="shared" si="9"/>
        <v>22.74</v>
      </c>
      <c r="AF12" s="37">
        <v>52.19</v>
      </c>
      <c r="AG12" s="38"/>
      <c r="AH12" s="38"/>
      <c r="AI12" s="38"/>
      <c r="AJ12" s="39">
        <v>3</v>
      </c>
      <c r="AK12" s="39">
        <v>0</v>
      </c>
      <c r="AL12" s="39">
        <v>0</v>
      </c>
      <c r="AM12" s="39">
        <v>0</v>
      </c>
      <c r="AN12" s="40">
        <v>0</v>
      </c>
      <c r="AO12" s="37">
        <f t="shared" si="10"/>
        <v>52.19</v>
      </c>
      <c r="AP12" s="41">
        <f t="shared" si="11"/>
        <v>1.5</v>
      </c>
      <c r="AQ12" s="39">
        <f t="shared" si="12"/>
        <v>0</v>
      </c>
      <c r="AR12" s="42">
        <f t="shared" si="13"/>
        <v>53.69</v>
      </c>
      <c r="AS12" s="37">
        <v>58.3</v>
      </c>
      <c r="AT12" s="38"/>
      <c r="AU12" s="38"/>
      <c r="AV12" s="39">
        <v>0</v>
      </c>
      <c r="AW12" s="39">
        <v>0</v>
      </c>
      <c r="AX12" s="39">
        <v>0</v>
      </c>
      <c r="AY12" s="39">
        <v>0</v>
      </c>
      <c r="AZ12" s="40">
        <v>0</v>
      </c>
      <c r="BA12" s="37">
        <f t="shared" si="14"/>
        <v>58.3</v>
      </c>
      <c r="BB12" s="41">
        <f t="shared" si="15"/>
        <v>0</v>
      </c>
      <c r="BC12" s="39">
        <f t="shared" si="16"/>
        <v>0</v>
      </c>
      <c r="BD12" s="42">
        <f t="shared" si="17"/>
        <v>58.3</v>
      </c>
      <c r="BE12" s="37"/>
      <c r="BF12" s="43"/>
      <c r="BG12" s="39"/>
      <c r="BH12" s="39"/>
      <c r="BI12" s="39"/>
      <c r="BJ12" s="39"/>
      <c r="BK12" s="40"/>
      <c r="BL12" s="44">
        <f t="shared" si="18"/>
        <v>0</v>
      </c>
      <c r="BM12" s="35">
        <f t="shared" si="19"/>
        <v>0</v>
      </c>
      <c r="BN12" s="34">
        <f t="shared" si="20"/>
        <v>0</v>
      </c>
      <c r="BO12" s="45">
        <f t="shared" si="21"/>
        <v>0</v>
      </c>
      <c r="BP12" s="37">
        <v>40.450000000000003</v>
      </c>
      <c r="BQ12" s="38"/>
      <c r="BR12" s="38"/>
      <c r="BS12" s="38"/>
      <c r="BT12" s="39">
        <v>0</v>
      </c>
      <c r="BU12" s="39">
        <v>0</v>
      </c>
      <c r="BV12" s="39">
        <v>0</v>
      </c>
      <c r="BW12" s="39">
        <v>0</v>
      </c>
      <c r="BX12" s="40">
        <v>0</v>
      </c>
      <c r="BY12" s="37">
        <f t="shared" si="22"/>
        <v>40.450000000000003</v>
      </c>
      <c r="BZ12" s="41">
        <f t="shared" si="23"/>
        <v>0</v>
      </c>
      <c r="CA12" s="39">
        <f t="shared" si="24"/>
        <v>0</v>
      </c>
      <c r="CB12" s="47">
        <f t="shared" si="25"/>
        <v>40.450000000000003</v>
      </c>
      <c r="CC12" s="48"/>
      <c r="CD12" s="43"/>
      <c r="CE12" s="43"/>
      <c r="CF12" s="43"/>
      <c r="CG12" s="43"/>
      <c r="CH12" s="43"/>
      <c r="CI12" s="49"/>
      <c r="CJ12" s="48"/>
      <c r="CK12" s="43"/>
      <c r="CL12" s="43"/>
      <c r="CM12" s="43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3"/>
    </row>
    <row r="13" spans="1:246" ht="12.75" customHeight="1" x14ac:dyDescent="0.2">
      <c r="A13" s="24">
        <v>9</v>
      </c>
      <c r="B13" s="25" t="s">
        <v>72</v>
      </c>
      <c r="C13" s="25"/>
      <c r="D13" s="26" t="s">
        <v>73</v>
      </c>
      <c r="E13" s="26" t="s">
        <v>61</v>
      </c>
      <c r="F13" s="27" t="s">
        <v>64</v>
      </c>
      <c r="G13" s="28" t="str">
        <f t="shared" si="0"/>
        <v/>
      </c>
      <c r="H13" s="29" t="e">
        <f>IF(AND($H$2="Y",J13&gt;0,OR(AND(G13=1,#REF!=10),AND(G13=2,#REF!=20),AND(G13=3,#REF!=30),AND(G13=4,#REF!=40),AND(G13=5,#REF!=50),AND(G13=6,#REF!=60),AND(G13=7,G16=70),AND(G13=8,#REF!=80),AND(G13=9,#REF!=90),AND(G13=10,#REF!=100))),VLOOKUP(J13-1,SortLookup!$A$13:$B$16,2,FALSE),"")</f>
        <v>#REF!</v>
      </c>
      <c r="I13" s="30">
        <f>IF(ISNA(VLOOKUP(E13,SortLookup!$A$1:$B$5,2,FALSE))," ",VLOOKUP(E13,SortLookup!$A$1:$B$5,2,FALSE))</f>
        <v>2</v>
      </c>
      <c r="J13" s="31">
        <f>IF(ISNA(VLOOKUP(F13,SortLookup!$A$7:$B$11,2,FALSE))," ",VLOOKUP(F13,SortLookup!$A$7:$B$11,2,FALSE))</f>
        <v>3</v>
      </c>
      <c r="K13" s="32">
        <f t="shared" si="1"/>
        <v>188.23000000000002</v>
      </c>
      <c r="L13" s="33">
        <f t="shared" si="2"/>
        <v>176.73000000000002</v>
      </c>
      <c r="M13" s="34">
        <f t="shared" si="3"/>
        <v>5</v>
      </c>
      <c r="N13" s="35">
        <f t="shared" si="4"/>
        <v>6.5</v>
      </c>
      <c r="O13" s="36">
        <f t="shared" si="5"/>
        <v>13</v>
      </c>
      <c r="P13" s="37">
        <v>28.44</v>
      </c>
      <c r="Q13" s="38"/>
      <c r="R13" s="38"/>
      <c r="S13" s="38"/>
      <c r="T13" s="38"/>
      <c r="U13" s="38"/>
      <c r="V13" s="38"/>
      <c r="W13" s="39">
        <v>2</v>
      </c>
      <c r="X13" s="39">
        <v>0</v>
      </c>
      <c r="Y13" s="39">
        <v>0</v>
      </c>
      <c r="Z13" s="39">
        <v>0</v>
      </c>
      <c r="AA13" s="40">
        <v>0</v>
      </c>
      <c r="AB13" s="37">
        <f t="shared" si="6"/>
        <v>28.44</v>
      </c>
      <c r="AC13" s="41">
        <f t="shared" si="7"/>
        <v>1</v>
      </c>
      <c r="AD13" s="39">
        <f t="shared" si="8"/>
        <v>0</v>
      </c>
      <c r="AE13" s="42">
        <f t="shared" si="9"/>
        <v>29.44</v>
      </c>
      <c r="AF13" s="37">
        <v>58.61</v>
      </c>
      <c r="AG13" s="38"/>
      <c r="AH13" s="38"/>
      <c r="AI13" s="38"/>
      <c r="AJ13" s="39">
        <v>11</v>
      </c>
      <c r="AK13" s="39">
        <v>0</v>
      </c>
      <c r="AL13" s="39">
        <v>1</v>
      </c>
      <c r="AM13" s="39">
        <v>0</v>
      </c>
      <c r="AN13" s="40">
        <v>0</v>
      </c>
      <c r="AO13" s="37">
        <f t="shared" si="10"/>
        <v>58.61</v>
      </c>
      <c r="AP13" s="41">
        <f t="shared" si="11"/>
        <v>5.5</v>
      </c>
      <c r="AQ13" s="39">
        <f t="shared" si="12"/>
        <v>5</v>
      </c>
      <c r="AR13" s="42">
        <f t="shared" si="13"/>
        <v>69.11</v>
      </c>
      <c r="AS13" s="37">
        <v>49.07</v>
      </c>
      <c r="AT13" s="38"/>
      <c r="AU13" s="38"/>
      <c r="AV13" s="39">
        <v>0</v>
      </c>
      <c r="AW13" s="39">
        <v>0</v>
      </c>
      <c r="AX13" s="39">
        <v>0</v>
      </c>
      <c r="AY13" s="39">
        <v>0</v>
      </c>
      <c r="AZ13" s="40">
        <v>0</v>
      </c>
      <c r="BA13" s="37">
        <f t="shared" si="14"/>
        <v>49.07</v>
      </c>
      <c r="BB13" s="41">
        <f t="shared" si="15"/>
        <v>0</v>
      </c>
      <c r="BC13" s="39">
        <f t="shared" si="16"/>
        <v>0</v>
      </c>
      <c r="BD13" s="42">
        <f t="shared" si="17"/>
        <v>49.07</v>
      </c>
      <c r="BE13" s="37"/>
      <c r="BF13" s="43"/>
      <c r="BG13" s="39"/>
      <c r="BH13" s="39"/>
      <c r="BI13" s="39"/>
      <c r="BJ13" s="39"/>
      <c r="BK13" s="40"/>
      <c r="BL13" s="44">
        <f t="shared" si="18"/>
        <v>0</v>
      </c>
      <c r="BM13" s="35">
        <f t="shared" si="19"/>
        <v>0</v>
      </c>
      <c r="BN13" s="34">
        <f t="shared" si="20"/>
        <v>0</v>
      </c>
      <c r="BO13" s="45">
        <f t="shared" si="21"/>
        <v>0</v>
      </c>
      <c r="BP13" s="37">
        <v>40.61</v>
      </c>
      <c r="BQ13" s="38"/>
      <c r="BR13" s="38"/>
      <c r="BS13" s="38"/>
      <c r="BT13" s="39">
        <v>0</v>
      </c>
      <c r="BU13" s="39">
        <v>0</v>
      </c>
      <c r="BV13" s="39">
        <v>0</v>
      </c>
      <c r="BW13" s="39">
        <v>0</v>
      </c>
      <c r="BX13" s="40">
        <v>0</v>
      </c>
      <c r="BY13" s="37">
        <f t="shared" si="22"/>
        <v>40.61</v>
      </c>
      <c r="BZ13" s="41">
        <f t="shared" si="23"/>
        <v>0</v>
      </c>
      <c r="CA13" s="39">
        <f t="shared" si="24"/>
        <v>0</v>
      </c>
      <c r="CB13" s="47">
        <f t="shared" si="25"/>
        <v>40.61</v>
      </c>
      <c r="CC13" s="37"/>
      <c r="CD13" s="38"/>
      <c r="CE13" s="39"/>
      <c r="CF13" s="39"/>
      <c r="CG13" s="39"/>
      <c r="CH13" s="39"/>
      <c r="CI13" s="40"/>
      <c r="CJ13" s="37">
        <f>CC13+CD13</f>
        <v>0</v>
      </c>
      <c r="CK13" s="41">
        <f>CE13/2</f>
        <v>0</v>
      </c>
      <c r="CL13" s="39">
        <f>(CF13*3)+(CG13*5)+(CH13*5)+(CI13*20)</f>
        <v>0</v>
      </c>
      <c r="CM13" s="74">
        <f>CJ13+CK13+CL13</f>
        <v>0</v>
      </c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3"/>
    </row>
    <row r="14" spans="1:246" ht="12.75" customHeight="1" x14ac:dyDescent="0.2">
      <c r="A14" s="24">
        <v>10</v>
      </c>
      <c r="B14" s="25" t="s">
        <v>74</v>
      </c>
      <c r="C14" s="25"/>
      <c r="D14" s="26" t="s">
        <v>75</v>
      </c>
      <c r="E14" s="26" t="s">
        <v>61</v>
      </c>
      <c r="F14" s="27" t="s">
        <v>71</v>
      </c>
      <c r="G14" s="28" t="str">
        <f t="shared" si="0"/>
        <v/>
      </c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>
        <f>IF(ISNA(VLOOKUP(E14,SortLookup!$A$1:$B$5,2,FALSE))," ",VLOOKUP(E14,SortLookup!$A$1:$B$5,2,FALSE))</f>
        <v>2</v>
      </c>
      <c r="J14" s="31">
        <f>IF(ISNA(VLOOKUP(F14,SortLookup!$A$7:$B$11,2,FALSE))," ",VLOOKUP(F14,SortLookup!$A$7:$B$11,2,FALSE))</f>
        <v>4</v>
      </c>
      <c r="K14" s="32">
        <f t="shared" si="1"/>
        <v>252.09999999999997</v>
      </c>
      <c r="L14" s="33">
        <f t="shared" si="2"/>
        <v>214.09999999999997</v>
      </c>
      <c r="M14" s="34">
        <f t="shared" si="3"/>
        <v>23</v>
      </c>
      <c r="N14" s="35">
        <f t="shared" si="4"/>
        <v>15</v>
      </c>
      <c r="O14" s="36">
        <f t="shared" si="5"/>
        <v>30</v>
      </c>
      <c r="P14" s="37">
        <v>49.92</v>
      </c>
      <c r="Q14" s="38"/>
      <c r="R14" s="38"/>
      <c r="S14" s="38"/>
      <c r="T14" s="38"/>
      <c r="U14" s="38"/>
      <c r="V14" s="38"/>
      <c r="W14" s="39">
        <v>0</v>
      </c>
      <c r="X14" s="39">
        <v>0</v>
      </c>
      <c r="Y14" s="39">
        <v>0</v>
      </c>
      <c r="Z14" s="39">
        <v>0</v>
      </c>
      <c r="AA14" s="40">
        <v>0</v>
      </c>
      <c r="AB14" s="37">
        <f t="shared" si="6"/>
        <v>49.92</v>
      </c>
      <c r="AC14" s="41">
        <f t="shared" si="7"/>
        <v>0</v>
      </c>
      <c r="AD14" s="39">
        <f t="shared" si="8"/>
        <v>0</v>
      </c>
      <c r="AE14" s="42">
        <f t="shared" si="9"/>
        <v>49.92</v>
      </c>
      <c r="AF14" s="37">
        <v>59.49</v>
      </c>
      <c r="AG14" s="38"/>
      <c r="AH14" s="38"/>
      <c r="AI14" s="38"/>
      <c r="AJ14" s="39">
        <v>25</v>
      </c>
      <c r="AK14" s="39">
        <v>1</v>
      </c>
      <c r="AL14" s="39">
        <v>4</v>
      </c>
      <c r="AM14" s="39">
        <v>0</v>
      </c>
      <c r="AN14" s="40">
        <v>0</v>
      </c>
      <c r="AO14" s="37">
        <f t="shared" si="10"/>
        <v>59.49</v>
      </c>
      <c r="AP14" s="41">
        <f t="shared" si="11"/>
        <v>12.5</v>
      </c>
      <c r="AQ14" s="39">
        <f t="shared" si="12"/>
        <v>23</v>
      </c>
      <c r="AR14" s="42">
        <f t="shared" si="13"/>
        <v>94.990000000000009</v>
      </c>
      <c r="AS14" s="37">
        <v>49.86</v>
      </c>
      <c r="AT14" s="38"/>
      <c r="AU14" s="38"/>
      <c r="AV14" s="39">
        <v>0</v>
      </c>
      <c r="AW14" s="39">
        <v>0</v>
      </c>
      <c r="AX14" s="39">
        <v>0</v>
      </c>
      <c r="AY14" s="39">
        <v>0</v>
      </c>
      <c r="AZ14" s="40">
        <v>0</v>
      </c>
      <c r="BA14" s="37">
        <f t="shared" si="14"/>
        <v>49.86</v>
      </c>
      <c r="BB14" s="41">
        <f t="shared" si="15"/>
        <v>0</v>
      </c>
      <c r="BC14" s="39">
        <f t="shared" si="16"/>
        <v>0</v>
      </c>
      <c r="BD14" s="42">
        <f t="shared" si="17"/>
        <v>49.86</v>
      </c>
      <c r="BE14" s="37"/>
      <c r="BF14" s="43"/>
      <c r="BG14" s="39"/>
      <c r="BH14" s="39"/>
      <c r="BI14" s="39"/>
      <c r="BJ14" s="39"/>
      <c r="BK14" s="40"/>
      <c r="BL14" s="44">
        <f t="shared" si="18"/>
        <v>0</v>
      </c>
      <c r="BM14" s="35">
        <f t="shared" si="19"/>
        <v>0</v>
      </c>
      <c r="BN14" s="34">
        <f t="shared" si="20"/>
        <v>0</v>
      </c>
      <c r="BO14" s="45">
        <f t="shared" si="21"/>
        <v>0</v>
      </c>
      <c r="BP14" s="37">
        <v>54.83</v>
      </c>
      <c r="BQ14" s="38"/>
      <c r="BR14" s="38"/>
      <c r="BS14" s="38"/>
      <c r="BT14" s="39">
        <v>5</v>
      </c>
      <c r="BU14" s="39">
        <v>0</v>
      </c>
      <c r="BV14" s="39">
        <v>0</v>
      </c>
      <c r="BW14" s="39">
        <v>0</v>
      </c>
      <c r="BX14" s="40">
        <v>0</v>
      </c>
      <c r="BY14" s="37">
        <f t="shared" si="22"/>
        <v>54.83</v>
      </c>
      <c r="BZ14" s="41">
        <f t="shared" si="23"/>
        <v>2.5</v>
      </c>
      <c r="CA14" s="39">
        <f t="shared" si="24"/>
        <v>0</v>
      </c>
      <c r="CB14" s="47">
        <f t="shared" si="25"/>
        <v>57.33</v>
      </c>
      <c r="CC14" s="48"/>
      <c r="CD14" s="43"/>
      <c r="CE14" s="43"/>
      <c r="CF14" s="43"/>
      <c r="CG14" s="43"/>
      <c r="CH14" s="43"/>
      <c r="CI14" s="49"/>
      <c r="CJ14" s="48"/>
      <c r="CK14" s="43"/>
      <c r="CL14" s="43"/>
      <c r="CM14" s="43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3"/>
    </row>
    <row r="15" spans="1:246" ht="12.75" customHeight="1" x14ac:dyDescent="0.2">
      <c r="A15" s="24">
        <v>11</v>
      </c>
      <c r="B15" s="25" t="s">
        <v>76</v>
      </c>
      <c r="C15" s="25"/>
      <c r="D15" s="26" t="s">
        <v>77</v>
      </c>
      <c r="E15" s="26" t="s">
        <v>61</v>
      </c>
      <c r="F15" s="27" t="s">
        <v>64</v>
      </c>
      <c r="G15" s="28" t="str">
        <f t="shared" si="0"/>
        <v/>
      </c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>
        <f>IF(ISNA(VLOOKUP(E15,SortLookup!$A$1:$B$5,2,FALSE))," ",VLOOKUP(E15,SortLookup!$A$1:$B$5,2,FALSE))</f>
        <v>2</v>
      </c>
      <c r="J15" s="31">
        <f>IF(ISNA(VLOOKUP(F15,SortLookup!$A$7:$B$11,2,FALSE))," ",VLOOKUP(F15,SortLookup!$A$7:$B$11,2,FALSE))</f>
        <v>3</v>
      </c>
      <c r="K15" s="32">
        <f t="shared" si="1"/>
        <v>268.31</v>
      </c>
      <c r="L15" s="33">
        <f t="shared" si="2"/>
        <v>266.31</v>
      </c>
      <c r="M15" s="34">
        <f t="shared" si="3"/>
        <v>0</v>
      </c>
      <c r="N15" s="35">
        <f t="shared" si="4"/>
        <v>2</v>
      </c>
      <c r="O15" s="36">
        <f t="shared" si="5"/>
        <v>4</v>
      </c>
      <c r="P15" s="37">
        <v>40.799999999999997</v>
      </c>
      <c r="Q15" s="38"/>
      <c r="R15" s="38"/>
      <c r="S15" s="38"/>
      <c r="T15" s="38"/>
      <c r="U15" s="38"/>
      <c r="V15" s="38"/>
      <c r="W15" s="39">
        <v>0</v>
      </c>
      <c r="X15" s="39">
        <v>0</v>
      </c>
      <c r="Y15" s="39">
        <v>0</v>
      </c>
      <c r="Z15" s="39">
        <v>0</v>
      </c>
      <c r="AA15" s="40">
        <v>0</v>
      </c>
      <c r="AB15" s="37">
        <f t="shared" si="6"/>
        <v>40.799999999999997</v>
      </c>
      <c r="AC15" s="41">
        <f t="shared" si="7"/>
        <v>0</v>
      </c>
      <c r="AD15" s="39">
        <f t="shared" si="8"/>
        <v>0</v>
      </c>
      <c r="AE15" s="42">
        <f t="shared" si="9"/>
        <v>40.799999999999997</v>
      </c>
      <c r="AF15" s="37">
        <v>74.02</v>
      </c>
      <c r="AG15" s="38"/>
      <c r="AH15" s="38"/>
      <c r="AI15" s="38"/>
      <c r="AJ15" s="39">
        <v>3</v>
      </c>
      <c r="AK15" s="39">
        <v>0</v>
      </c>
      <c r="AL15" s="39">
        <v>0</v>
      </c>
      <c r="AM15" s="39">
        <v>0</v>
      </c>
      <c r="AN15" s="40">
        <v>0</v>
      </c>
      <c r="AO15" s="37">
        <f t="shared" si="10"/>
        <v>74.02</v>
      </c>
      <c r="AP15" s="41">
        <f t="shared" si="11"/>
        <v>1.5</v>
      </c>
      <c r="AQ15" s="39">
        <f t="shared" si="12"/>
        <v>0</v>
      </c>
      <c r="AR15" s="42">
        <f t="shared" si="13"/>
        <v>75.52</v>
      </c>
      <c r="AS15" s="37">
        <v>86.73</v>
      </c>
      <c r="AT15" s="38"/>
      <c r="AU15" s="38"/>
      <c r="AV15" s="39">
        <v>0</v>
      </c>
      <c r="AW15" s="39">
        <v>0</v>
      </c>
      <c r="AX15" s="39">
        <v>0</v>
      </c>
      <c r="AY15" s="39">
        <v>0</v>
      </c>
      <c r="AZ15" s="40">
        <v>0</v>
      </c>
      <c r="BA15" s="37">
        <f t="shared" si="14"/>
        <v>86.73</v>
      </c>
      <c r="BB15" s="41">
        <f t="shared" si="15"/>
        <v>0</v>
      </c>
      <c r="BC15" s="39">
        <f t="shared" si="16"/>
        <v>0</v>
      </c>
      <c r="BD15" s="42">
        <f t="shared" si="17"/>
        <v>86.73</v>
      </c>
      <c r="BE15" s="37"/>
      <c r="BF15" s="43"/>
      <c r="BG15" s="39"/>
      <c r="BH15" s="39"/>
      <c r="BI15" s="39"/>
      <c r="BJ15" s="39"/>
      <c r="BK15" s="40"/>
      <c r="BL15" s="44">
        <f t="shared" si="18"/>
        <v>0</v>
      </c>
      <c r="BM15" s="35">
        <f t="shared" si="19"/>
        <v>0</v>
      </c>
      <c r="BN15" s="34">
        <f t="shared" si="20"/>
        <v>0</v>
      </c>
      <c r="BO15" s="45">
        <f t="shared" si="21"/>
        <v>0</v>
      </c>
      <c r="BP15" s="37">
        <v>64.760000000000005</v>
      </c>
      <c r="BQ15" s="38"/>
      <c r="BR15" s="38"/>
      <c r="BS15" s="38"/>
      <c r="BT15" s="39">
        <v>1</v>
      </c>
      <c r="BU15" s="39">
        <v>0</v>
      </c>
      <c r="BV15" s="39">
        <v>0</v>
      </c>
      <c r="BW15" s="39">
        <v>0</v>
      </c>
      <c r="BX15" s="40">
        <v>0</v>
      </c>
      <c r="BY15" s="37">
        <f t="shared" si="22"/>
        <v>64.760000000000005</v>
      </c>
      <c r="BZ15" s="41">
        <f t="shared" si="23"/>
        <v>0.5</v>
      </c>
      <c r="CA15" s="39">
        <f t="shared" si="24"/>
        <v>0</v>
      </c>
      <c r="CB15" s="47">
        <f t="shared" si="25"/>
        <v>65.260000000000005</v>
      </c>
      <c r="CC15" s="48"/>
      <c r="CD15" s="43"/>
      <c r="CE15" s="43"/>
      <c r="CF15" s="43"/>
      <c r="CG15" s="43"/>
      <c r="CH15" s="43"/>
      <c r="CI15" s="49"/>
      <c r="CJ15" s="48"/>
      <c r="CK15" s="43"/>
      <c r="CL15" s="43"/>
      <c r="CM15" s="43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3"/>
    </row>
    <row r="16" spans="1:246" ht="12.75" customHeight="1" x14ac:dyDescent="0.2">
      <c r="A16" s="24">
        <v>12</v>
      </c>
      <c r="B16" s="25" t="s">
        <v>78</v>
      </c>
      <c r="C16" s="25"/>
      <c r="D16" s="26"/>
      <c r="E16" s="26" t="s">
        <v>61</v>
      </c>
      <c r="F16" s="27" t="s">
        <v>71</v>
      </c>
      <c r="G16" s="28" t="str">
        <f t="shared" si="0"/>
        <v/>
      </c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>
        <f>IF(ISNA(VLOOKUP(E16,SortLookup!$A$1:$B$5,2,FALSE))," ",VLOOKUP(E16,SortLookup!$A$1:$B$5,2,FALSE))</f>
        <v>2</v>
      </c>
      <c r="J16" s="31">
        <f>IF(ISNA(VLOOKUP(F16,SortLookup!$A$7:$B$11,2,FALSE))," ",VLOOKUP(F16,SortLookup!$A$7:$B$11,2,FALSE))</f>
        <v>4</v>
      </c>
      <c r="K16" s="32">
        <f t="shared" si="1"/>
        <v>272.12</v>
      </c>
      <c r="L16" s="33">
        <f t="shared" si="2"/>
        <v>213.62</v>
      </c>
      <c r="M16" s="34">
        <f t="shared" si="3"/>
        <v>31</v>
      </c>
      <c r="N16" s="35">
        <f t="shared" si="4"/>
        <v>27.5</v>
      </c>
      <c r="O16" s="36">
        <f t="shared" si="5"/>
        <v>55</v>
      </c>
      <c r="P16" s="37">
        <v>37.51</v>
      </c>
      <c r="Q16" s="38"/>
      <c r="R16" s="38"/>
      <c r="S16" s="38"/>
      <c r="T16" s="38"/>
      <c r="U16" s="38"/>
      <c r="V16" s="38"/>
      <c r="W16" s="39">
        <v>19</v>
      </c>
      <c r="X16" s="39">
        <v>0</v>
      </c>
      <c r="Y16" s="39">
        <v>0</v>
      </c>
      <c r="Z16" s="39">
        <v>0</v>
      </c>
      <c r="AA16" s="40">
        <v>0</v>
      </c>
      <c r="AB16" s="37">
        <f t="shared" si="6"/>
        <v>37.51</v>
      </c>
      <c r="AC16" s="41">
        <f t="shared" si="7"/>
        <v>9.5</v>
      </c>
      <c r="AD16" s="39">
        <f t="shared" si="8"/>
        <v>0</v>
      </c>
      <c r="AE16" s="42">
        <f t="shared" si="9"/>
        <v>47.01</v>
      </c>
      <c r="AF16" s="37">
        <v>70.61</v>
      </c>
      <c r="AG16" s="38"/>
      <c r="AH16" s="38"/>
      <c r="AI16" s="38"/>
      <c r="AJ16" s="39">
        <v>26</v>
      </c>
      <c r="AK16" s="39">
        <v>0</v>
      </c>
      <c r="AL16" s="39">
        <v>4</v>
      </c>
      <c r="AM16" s="39">
        <v>0</v>
      </c>
      <c r="AN16" s="40">
        <v>0</v>
      </c>
      <c r="AO16" s="37">
        <f t="shared" si="10"/>
        <v>70.61</v>
      </c>
      <c r="AP16" s="41">
        <f t="shared" si="11"/>
        <v>13</v>
      </c>
      <c r="AQ16" s="39">
        <f t="shared" si="12"/>
        <v>20</v>
      </c>
      <c r="AR16" s="42">
        <f t="shared" si="13"/>
        <v>103.61</v>
      </c>
      <c r="AS16" s="37">
        <v>61.2</v>
      </c>
      <c r="AT16" s="38"/>
      <c r="AU16" s="38"/>
      <c r="AV16" s="39">
        <v>5</v>
      </c>
      <c r="AW16" s="39">
        <v>0</v>
      </c>
      <c r="AX16" s="39">
        <v>1</v>
      </c>
      <c r="AY16" s="39">
        <v>0</v>
      </c>
      <c r="AZ16" s="40">
        <v>0</v>
      </c>
      <c r="BA16" s="37">
        <f t="shared" si="14"/>
        <v>61.2</v>
      </c>
      <c r="BB16" s="41">
        <f t="shared" si="15"/>
        <v>2.5</v>
      </c>
      <c r="BC16" s="39">
        <f t="shared" si="16"/>
        <v>5</v>
      </c>
      <c r="BD16" s="42">
        <f t="shared" si="17"/>
        <v>68.7</v>
      </c>
      <c r="BE16" s="37"/>
      <c r="BF16" s="43"/>
      <c r="BG16" s="39"/>
      <c r="BH16" s="39"/>
      <c r="BI16" s="39"/>
      <c r="BJ16" s="39"/>
      <c r="BK16" s="40"/>
      <c r="BL16" s="44">
        <f t="shared" si="18"/>
        <v>0</v>
      </c>
      <c r="BM16" s="35">
        <f t="shared" si="19"/>
        <v>0</v>
      </c>
      <c r="BN16" s="34">
        <f t="shared" si="20"/>
        <v>0</v>
      </c>
      <c r="BO16" s="45">
        <f t="shared" si="21"/>
        <v>0</v>
      </c>
      <c r="BP16" s="37">
        <v>44.3</v>
      </c>
      <c r="BQ16" s="38"/>
      <c r="BR16" s="38"/>
      <c r="BS16" s="38"/>
      <c r="BT16" s="39">
        <v>5</v>
      </c>
      <c r="BU16" s="39">
        <v>2</v>
      </c>
      <c r="BV16" s="39">
        <v>0</v>
      </c>
      <c r="BW16" s="39">
        <v>0</v>
      </c>
      <c r="BX16" s="40">
        <v>0</v>
      </c>
      <c r="BY16" s="37">
        <f t="shared" si="22"/>
        <v>44.3</v>
      </c>
      <c r="BZ16" s="41">
        <f t="shared" si="23"/>
        <v>2.5</v>
      </c>
      <c r="CA16" s="39">
        <f t="shared" si="24"/>
        <v>6</v>
      </c>
      <c r="CB16" s="47">
        <f t="shared" si="25"/>
        <v>52.8</v>
      </c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79"/>
    </row>
    <row r="17" spans="1:246" ht="12.75" customHeight="1" x14ac:dyDescent="0.2">
      <c r="A17" s="24">
        <v>13</v>
      </c>
      <c r="B17" s="25" t="s">
        <v>79</v>
      </c>
      <c r="C17" s="25"/>
      <c r="D17" s="26" t="s">
        <v>80</v>
      </c>
      <c r="E17" s="26" t="s">
        <v>61</v>
      </c>
      <c r="F17" s="27" t="s">
        <v>81</v>
      </c>
      <c r="G17" s="28" t="str">
        <f t="shared" si="0"/>
        <v/>
      </c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>
        <f>IF(ISNA(VLOOKUP(E17,SortLookup!$A$1:$B$5,2,FALSE))," ",VLOOKUP(E17,SortLookup!$A$1:$B$5,2,FALSE))</f>
        <v>2</v>
      </c>
      <c r="J17" s="31" t="str">
        <f>IF(ISNA(VLOOKUP(F17,SortLookup!$A$7:$B$11,2,FALSE))," ",VLOOKUP(F17,SortLookup!$A$7:$B$11,2,FALSE))</f>
        <v xml:space="preserve"> </v>
      </c>
      <c r="K17" s="32">
        <f t="shared" si="1"/>
        <v>344.75</v>
      </c>
      <c r="L17" s="33">
        <f t="shared" si="2"/>
        <v>284.75</v>
      </c>
      <c r="M17" s="34">
        <f t="shared" si="3"/>
        <v>39</v>
      </c>
      <c r="N17" s="35">
        <f t="shared" si="4"/>
        <v>21</v>
      </c>
      <c r="O17" s="36">
        <f t="shared" si="5"/>
        <v>42</v>
      </c>
      <c r="P17" s="37">
        <v>65.67</v>
      </c>
      <c r="Q17" s="38"/>
      <c r="R17" s="38"/>
      <c r="S17" s="38"/>
      <c r="T17" s="38"/>
      <c r="U17" s="38"/>
      <c r="V17" s="38"/>
      <c r="W17" s="39">
        <v>5</v>
      </c>
      <c r="X17" s="39">
        <v>0</v>
      </c>
      <c r="Y17" s="39">
        <v>0</v>
      </c>
      <c r="Z17" s="39">
        <v>0</v>
      </c>
      <c r="AA17" s="40">
        <v>0</v>
      </c>
      <c r="AB17" s="37">
        <f t="shared" si="6"/>
        <v>65.67</v>
      </c>
      <c r="AC17" s="41">
        <f t="shared" si="7"/>
        <v>2.5</v>
      </c>
      <c r="AD17" s="39">
        <f t="shared" si="8"/>
        <v>0</v>
      </c>
      <c r="AE17" s="42">
        <f t="shared" si="9"/>
        <v>68.17</v>
      </c>
      <c r="AF17" s="37">
        <v>69.239999999999995</v>
      </c>
      <c r="AG17" s="38"/>
      <c r="AH17" s="38"/>
      <c r="AI17" s="38"/>
      <c r="AJ17" s="39">
        <v>26</v>
      </c>
      <c r="AK17" s="39">
        <v>2</v>
      </c>
      <c r="AL17" s="39">
        <v>4</v>
      </c>
      <c r="AM17" s="39">
        <v>0</v>
      </c>
      <c r="AN17" s="40">
        <v>0</v>
      </c>
      <c r="AO17" s="37">
        <f t="shared" si="10"/>
        <v>69.239999999999995</v>
      </c>
      <c r="AP17" s="41">
        <f t="shared" si="11"/>
        <v>13</v>
      </c>
      <c r="AQ17" s="39">
        <f t="shared" si="12"/>
        <v>26</v>
      </c>
      <c r="AR17" s="42">
        <f t="shared" si="13"/>
        <v>108.24</v>
      </c>
      <c r="AS17" s="37">
        <v>85.48</v>
      </c>
      <c r="AT17" s="38"/>
      <c r="AU17" s="38"/>
      <c r="AV17" s="39">
        <v>10</v>
      </c>
      <c r="AW17" s="39">
        <v>0</v>
      </c>
      <c r="AX17" s="39">
        <v>2</v>
      </c>
      <c r="AY17" s="39">
        <v>0</v>
      </c>
      <c r="AZ17" s="40">
        <v>0</v>
      </c>
      <c r="BA17" s="37">
        <f t="shared" si="14"/>
        <v>85.48</v>
      </c>
      <c r="BB17" s="41">
        <f t="shared" si="15"/>
        <v>5</v>
      </c>
      <c r="BC17" s="39">
        <f t="shared" si="16"/>
        <v>10</v>
      </c>
      <c r="BD17" s="42">
        <f t="shared" si="17"/>
        <v>100.48</v>
      </c>
      <c r="BE17" s="37"/>
      <c r="BF17" s="43"/>
      <c r="BG17" s="39"/>
      <c r="BH17" s="39"/>
      <c r="BI17" s="39"/>
      <c r="BJ17" s="39"/>
      <c r="BK17" s="40"/>
      <c r="BL17" s="44">
        <f t="shared" si="18"/>
        <v>0</v>
      </c>
      <c r="BM17" s="35">
        <f t="shared" si="19"/>
        <v>0</v>
      </c>
      <c r="BN17" s="34">
        <f t="shared" si="20"/>
        <v>0</v>
      </c>
      <c r="BO17" s="45">
        <f t="shared" si="21"/>
        <v>0</v>
      </c>
      <c r="BP17" s="37">
        <v>64.36</v>
      </c>
      <c r="BQ17" s="38"/>
      <c r="BR17" s="38"/>
      <c r="BS17" s="38"/>
      <c r="BT17" s="39">
        <v>1</v>
      </c>
      <c r="BU17" s="39">
        <v>1</v>
      </c>
      <c r="BV17" s="39">
        <v>0</v>
      </c>
      <c r="BW17" s="39">
        <v>0</v>
      </c>
      <c r="BX17" s="40">
        <v>0</v>
      </c>
      <c r="BY17" s="37">
        <f t="shared" si="22"/>
        <v>64.36</v>
      </c>
      <c r="BZ17" s="41">
        <f t="shared" si="23"/>
        <v>0.5</v>
      </c>
      <c r="CA17" s="39">
        <f t="shared" si="24"/>
        <v>3</v>
      </c>
      <c r="CB17" s="47">
        <f t="shared" si="25"/>
        <v>67.86</v>
      </c>
      <c r="CJ17" s="50"/>
      <c r="CK17" s="50"/>
      <c r="CU17" s="50"/>
      <c r="CV17" s="50"/>
      <c r="DF17" s="50"/>
      <c r="DG17" s="50"/>
      <c r="DQ17" s="50"/>
      <c r="DR17" s="50"/>
      <c r="EB17" s="50"/>
      <c r="EC17" s="50"/>
      <c r="EM17" s="50"/>
      <c r="EN17" s="50"/>
      <c r="EX17" s="50"/>
      <c r="EY17" s="50"/>
      <c r="FI17" s="50"/>
      <c r="FJ17" s="50"/>
      <c r="FT17" s="50"/>
      <c r="FU17" s="50"/>
      <c r="GE17" s="50"/>
      <c r="GF17" s="50"/>
      <c r="GP17" s="50"/>
      <c r="GQ17" s="50"/>
      <c r="HA17" s="50"/>
      <c r="HB17" s="50"/>
      <c r="HL17" s="50"/>
      <c r="HM17" s="50"/>
      <c r="HW17" s="50"/>
      <c r="HX17" s="50"/>
      <c r="IH17" s="50"/>
      <c r="II17" s="50"/>
      <c r="IL17" s="79"/>
    </row>
    <row r="18" spans="1:246" ht="12.75" customHeight="1" x14ac:dyDescent="0.2">
      <c r="A18" s="24"/>
      <c r="B18" s="25" t="s">
        <v>82</v>
      </c>
      <c r="C18" s="25"/>
      <c r="D18" s="26" t="s">
        <v>77</v>
      </c>
      <c r="E18" s="26" t="s">
        <v>61</v>
      </c>
      <c r="F18" s="27" t="s">
        <v>71</v>
      </c>
      <c r="G18" s="28" t="str">
        <f t="shared" si="0"/>
        <v/>
      </c>
      <c r="H18" s="29" t="e">
        <f>IF(AND($H$2="Y",J18&gt;0,OR(AND(G18=1,#REF!=10),AND(G18=2,#REF!=20),AND(G18=3,#REF!=30),AND(G18=4,#REF!=40),AND(G18=5,#REF!=50),AND(G18=6,#REF!=60),AND(G18=7,G21=70),AND(G18=8,#REF!=80),AND(G18=9,G25=90),AND(G18=10,#REF!=100))),VLOOKUP(J18-1,SortLookup!$A$13:$B$16,2,FALSE),"")</f>
        <v>#REF!</v>
      </c>
      <c r="I18" s="30">
        <f>IF(ISNA(VLOOKUP(E18,SortLookup!$A$1:$B$5,2,FALSE))," ",VLOOKUP(E18,SortLookup!$A$1:$B$5,2,FALSE))</f>
        <v>2</v>
      </c>
      <c r="J18" s="31">
        <f>IF(ISNA(VLOOKUP(F18,SortLookup!$A$7:$B$11,2,FALSE))," ",VLOOKUP(F18,SortLookup!$A$7:$B$11,2,FALSE))</f>
        <v>4</v>
      </c>
      <c r="K18" s="32" t="s">
        <v>83</v>
      </c>
      <c r="L18" s="33"/>
      <c r="M18" s="34"/>
      <c r="N18" s="35"/>
      <c r="O18" s="36"/>
      <c r="P18" s="37"/>
      <c r="Q18" s="38"/>
      <c r="R18" s="38"/>
      <c r="S18" s="38"/>
      <c r="T18" s="38"/>
      <c r="U18" s="38"/>
      <c r="V18" s="38"/>
      <c r="W18" s="39"/>
      <c r="X18" s="39"/>
      <c r="Y18" s="39"/>
      <c r="Z18" s="39"/>
      <c r="AA18" s="40"/>
      <c r="AB18" s="37"/>
      <c r="AC18" s="41"/>
      <c r="AD18" s="39"/>
      <c r="AE18" s="42"/>
      <c r="AF18" s="37"/>
      <c r="AG18" s="38"/>
      <c r="AH18" s="38"/>
      <c r="AI18" s="38"/>
      <c r="AJ18" s="39"/>
      <c r="AK18" s="39"/>
      <c r="AL18" s="39"/>
      <c r="AM18" s="39"/>
      <c r="AN18" s="40"/>
      <c r="AO18" s="37"/>
      <c r="AP18" s="41"/>
      <c r="AQ18" s="39"/>
      <c r="AR18" s="42" t="s">
        <v>83</v>
      </c>
      <c r="AS18" s="37"/>
      <c r="AT18" s="38"/>
      <c r="AU18" s="38"/>
      <c r="AV18" s="39"/>
      <c r="AW18" s="39"/>
      <c r="AX18" s="39"/>
      <c r="AY18" s="39"/>
      <c r="AZ18" s="40"/>
      <c r="BA18" s="37"/>
      <c r="BB18" s="41"/>
      <c r="BC18" s="39"/>
      <c r="BD18" s="42"/>
      <c r="BE18" s="37"/>
      <c r="BF18" s="43"/>
      <c r="BG18" s="39"/>
      <c r="BH18" s="39"/>
      <c r="BI18" s="39"/>
      <c r="BJ18" s="39"/>
      <c r="BK18" s="40"/>
      <c r="BL18" s="44">
        <f t="shared" si="18"/>
        <v>0</v>
      </c>
      <c r="BM18" s="35">
        <f t="shared" si="19"/>
        <v>0</v>
      </c>
      <c r="BN18" s="34">
        <f t="shared" si="20"/>
        <v>0</v>
      </c>
      <c r="BO18" s="45">
        <f t="shared" si="21"/>
        <v>0</v>
      </c>
      <c r="BP18" s="37"/>
      <c r="BQ18" s="38"/>
      <c r="BR18" s="38"/>
      <c r="BS18" s="38"/>
      <c r="BT18" s="39"/>
      <c r="BU18" s="39"/>
      <c r="BV18" s="39"/>
      <c r="BW18" s="39"/>
      <c r="BX18" s="40"/>
      <c r="BY18" s="37"/>
      <c r="BZ18" s="41"/>
      <c r="CA18" s="39"/>
      <c r="CB18" s="47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79" t="s">
        <v>84</v>
      </c>
    </row>
    <row r="19" spans="1:246" ht="3" customHeight="1" x14ac:dyDescent="0.2">
      <c r="A19" s="51"/>
      <c r="B19" s="52"/>
      <c r="C19" s="52"/>
      <c r="D19" s="53"/>
      <c r="E19" s="53"/>
      <c r="F19" s="54"/>
      <c r="G19" s="55"/>
      <c r="H19" s="56"/>
      <c r="I19" s="57"/>
      <c r="J19" s="58"/>
      <c r="K19" s="59"/>
      <c r="L19" s="60"/>
      <c r="M19" s="61"/>
      <c r="N19" s="62"/>
      <c r="O19" s="63"/>
      <c r="P19" s="64"/>
      <c r="Q19" s="65"/>
      <c r="R19" s="65"/>
      <c r="S19" s="65"/>
      <c r="T19" s="65"/>
      <c r="U19" s="65"/>
      <c r="V19" s="65"/>
      <c r="W19" s="66"/>
      <c r="X19" s="66"/>
      <c r="Y19" s="66"/>
      <c r="Z19" s="66"/>
      <c r="AA19" s="67"/>
      <c r="AB19" s="64"/>
      <c r="AC19" s="68"/>
      <c r="AD19" s="66"/>
      <c r="AE19" s="69"/>
      <c r="AF19" s="64"/>
      <c r="AG19" s="65"/>
      <c r="AH19" s="65"/>
      <c r="AI19" s="65"/>
      <c r="AJ19" s="66"/>
      <c r="AK19" s="66"/>
      <c r="AL19" s="66"/>
      <c r="AM19" s="66"/>
      <c r="AN19" s="67"/>
      <c r="AO19" s="64"/>
      <c r="AP19" s="68"/>
      <c r="AQ19" s="66"/>
      <c r="AR19" s="69"/>
      <c r="AS19" s="64"/>
      <c r="AT19" s="65"/>
      <c r="AU19" s="65"/>
      <c r="AV19" s="66"/>
      <c r="AW19" s="66"/>
      <c r="AX19" s="66"/>
      <c r="AY19" s="66"/>
      <c r="AZ19" s="67"/>
      <c r="BA19" s="64"/>
      <c r="BB19" s="68"/>
      <c r="BC19" s="66"/>
      <c r="BD19" s="69"/>
      <c r="BE19" s="64"/>
      <c r="BF19" s="70"/>
      <c r="BG19" s="66"/>
      <c r="BH19" s="66"/>
      <c r="BI19" s="66"/>
      <c r="BJ19" s="66"/>
      <c r="BK19" s="67"/>
      <c r="BL19" s="71"/>
      <c r="BM19" s="62"/>
      <c r="BN19" s="61"/>
      <c r="BO19" s="72"/>
      <c r="BP19" s="64"/>
      <c r="BQ19" s="65"/>
      <c r="BR19" s="65"/>
      <c r="BS19" s="65"/>
      <c r="BT19" s="66"/>
      <c r="BU19" s="66"/>
      <c r="BV19" s="66"/>
      <c r="BW19" s="66"/>
      <c r="BX19" s="67"/>
      <c r="BY19" s="64"/>
      <c r="BZ19" s="68"/>
      <c r="CA19" s="66"/>
      <c r="CB19" s="73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79"/>
    </row>
    <row r="20" spans="1:246" ht="12.75" customHeight="1" x14ac:dyDescent="0.2">
      <c r="A20" s="24">
        <v>1</v>
      </c>
      <c r="B20" s="25" t="s">
        <v>85</v>
      </c>
      <c r="C20" s="25"/>
      <c r="D20" s="26"/>
      <c r="E20" s="26" t="s">
        <v>86</v>
      </c>
      <c r="F20" s="27" t="s">
        <v>58</v>
      </c>
      <c r="G20" s="28" t="str">
        <f t="shared" ref="G20:G25" si="26">IF(AND(OR($G$2="Y",$H$2="Y"),I20&lt;5,J20&lt;5),IF(AND(I20=#REF!,J20=#REF!),#REF!+1,1),"")</f>
        <v/>
      </c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>
        <f>IF(ISNA(VLOOKUP(E20,SortLookup!$A$1:$B$5,2,FALSE))," ",VLOOKUP(E20,SortLookup!$A$1:$B$5,2,FALSE))</f>
        <v>1</v>
      </c>
      <c r="J20" s="31">
        <f>IF(ISNA(VLOOKUP(F20,SortLookup!$A$7:$B$11,2,FALSE))," ",VLOOKUP(F20,SortLookup!$A$7:$B$11,2,FALSE))</f>
        <v>2</v>
      </c>
      <c r="K20" s="32">
        <f t="shared" ref="K20:K25" si="27">L20+M20+N20</f>
        <v>82.83</v>
      </c>
      <c r="L20" s="33">
        <f t="shared" ref="L20:L25" si="28">AB20+AO20+BA20+BL20+BY20+CJ20+CU20+DF20+DQ20+EB20+EM20+EX20+FI20+FT20+GE20+GP20+HA20+HL20+HW20+IH20</f>
        <v>68.33</v>
      </c>
      <c r="M20" s="34">
        <f t="shared" ref="M20:M25" si="29">AD20+AQ20+BC20+BN20+CA20+CL20+CW20+DH20+DS20+ED20+EO20+EZ20+FK20+FV20+GG20+GR20+HC20+HN20+HY20+IJ20</f>
        <v>8</v>
      </c>
      <c r="N20" s="35">
        <f t="shared" ref="N20:N25" si="30">O20/2</f>
        <v>6.5</v>
      </c>
      <c r="O20" s="36">
        <f t="shared" ref="O20:O25" si="31">W20+AJ20+AV20+BG20+BT20+CE20+CP20+DA20+DL20+DW20+EH20+ES20+FD20+FO20+FZ20+GK20+GV20+HG20+HR20+IC20</f>
        <v>13</v>
      </c>
      <c r="P20" s="37">
        <v>12.41</v>
      </c>
      <c r="Q20" s="38"/>
      <c r="R20" s="38"/>
      <c r="S20" s="38"/>
      <c r="T20" s="38"/>
      <c r="U20" s="38"/>
      <c r="V20" s="38"/>
      <c r="W20" s="39">
        <v>2</v>
      </c>
      <c r="X20" s="39">
        <v>0</v>
      </c>
      <c r="Y20" s="39">
        <v>0</v>
      </c>
      <c r="Z20" s="39">
        <v>0</v>
      </c>
      <c r="AA20" s="40">
        <v>0</v>
      </c>
      <c r="AB20" s="37">
        <f t="shared" ref="AB20:AB25" si="32">P20+Q20+R20+S20+T20+U20+V20</f>
        <v>12.41</v>
      </c>
      <c r="AC20" s="41">
        <f t="shared" ref="AC20:AC25" si="33">W20/2</f>
        <v>1</v>
      </c>
      <c r="AD20" s="39">
        <f t="shared" ref="AD20:AD25" si="34">(X20*3)+(Y20*5)+(Z20*5)+(AA20*20)</f>
        <v>0</v>
      </c>
      <c r="AE20" s="42">
        <f t="shared" ref="AE20:AE25" si="35">AB20+AC20+AD20</f>
        <v>13.41</v>
      </c>
      <c r="AF20" s="37">
        <v>18.82</v>
      </c>
      <c r="AG20" s="38"/>
      <c r="AH20" s="38"/>
      <c r="AI20" s="38"/>
      <c r="AJ20" s="39">
        <v>4</v>
      </c>
      <c r="AK20" s="39">
        <v>0</v>
      </c>
      <c r="AL20" s="39">
        <v>0</v>
      </c>
      <c r="AM20" s="39">
        <v>1</v>
      </c>
      <c r="AN20" s="40">
        <v>0</v>
      </c>
      <c r="AO20" s="37">
        <f t="shared" ref="AO20:AO25" si="36">AF20+AG20+AH20+AI20</f>
        <v>18.82</v>
      </c>
      <c r="AP20" s="41">
        <f t="shared" ref="AP20:AP25" si="37">AJ20/2</f>
        <v>2</v>
      </c>
      <c r="AQ20" s="39">
        <f t="shared" ref="AQ20:AQ25" si="38">(AK20*3)+(AL20*5)+(AM20*5)+(AN20*20)</f>
        <v>5</v>
      </c>
      <c r="AR20" s="42">
        <f t="shared" ref="AR20:AR25" si="39">AO20+AP20+AQ20</f>
        <v>25.82</v>
      </c>
      <c r="AS20" s="37">
        <v>19.190000000000001</v>
      </c>
      <c r="AT20" s="38"/>
      <c r="AU20" s="38"/>
      <c r="AV20" s="39">
        <v>0</v>
      </c>
      <c r="AW20" s="39">
        <v>0</v>
      </c>
      <c r="AX20" s="39">
        <v>0</v>
      </c>
      <c r="AY20" s="39">
        <v>0</v>
      </c>
      <c r="AZ20" s="40">
        <v>0</v>
      </c>
      <c r="BA20" s="37">
        <f t="shared" ref="BA20:BA25" si="40">AS20+AT20+AU20</f>
        <v>19.190000000000001</v>
      </c>
      <c r="BB20" s="41">
        <f t="shared" ref="BB20:BB25" si="41">AV20/2</f>
        <v>0</v>
      </c>
      <c r="BC20" s="39">
        <f t="shared" ref="BC20:BC25" si="42">(AW20*3)+(AX20*5)+(AY20*5)+(AZ20*20)</f>
        <v>0</v>
      </c>
      <c r="BD20" s="42">
        <f t="shared" ref="BD20:BD25" si="43">BA20+BB20+BC20</f>
        <v>19.190000000000001</v>
      </c>
      <c r="BE20" s="37"/>
      <c r="BF20" s="43"/>
      <c r="BG20" s="39"/>
      <c r="BH20" s="39"/>
      <c r="BI20" s="39"/>
      <c r="BJ20" s="39"/>
      <c r="BK20" s="40"/>
      <c r="BL20" s="44">
        <f t="shared" ref="BL20:BL25" si="44">BE20+BF20</f>
        <v>0</v>
      </c>
      <c r="BM20" s="35">
        <f t="shared" ref="BM20:BM25" si="45">BG20/2</f>
        <v>0</v>
      </c>
      <c r="BN20" s="34">
        <f t="shared" ref="BN20:BN25" si="46">(BH20*3)+(BI20*5)+(BJ20*5)+(BK20*20)</f>
        <v>0</v>
      </c>
      <c r="BO20" s="45">
        <f t="shared" ref="BO20:BO25" si="47">BL20+BM20+BN20</f>
        <v>0</v>
      </c>
      <c r="BP20" s="37">
        <v>17.91</v>
      </c>
      <c r="BQ20" s="38"/>
      <c r="BR20" s="38"/>
      <c r="BS20" s="38"/>
      <c r="BT20" s="39">
        <v>7</v>
      </c>
      <c r="BU20" s="39">
        <v>1</v>
      </c>
      <c r="BV20" s="39">
        <v>0</v>
      </c>
      <c r="BW20" s="39">
        <v>0</v>
      </c>
      <c r="BX20" s="40">
        <v>0</v>
      </c>
      <c r="BY20" s="37">
        <f t="shared" ref="BY20:BY25" si="48">BP20+BQ20+BR20+BS20</f>
        <v>17.91</v>
      </c>
      <c r="BZ20" s="41">
        <f t="shared" ref="BZ20:BZ25" si="49">BT20/2</f>
        <v>3.5</v>
      </c>
      <c r="CA20" s="39">
        <f t="shared" ref="CA20:CA25" si="50">(BU20*3)+(BV20*5)+(BW20*5)+(BX20*20)</f>
        <v>3</v>
      </c>
      <c r="CB20" s="47">
        <f t="shared" ref="CB20:CB25" si="51">BY20+BZ20+CA20</f>
        <v>24.41</v>
      </c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79"/>
    </row>
    <row r="21" spans="1:246" ht="12.75" customHeight="1" x14ac:dyDescent="0.2">
      <c r="A21" s="24">
        <v>2</v>
      </c>
      <c r="B21" s="25" t="s">
        <v>87</v>
      </c>
      <c r="C21" s="25"/>
      <c r="D21" s="26"/>
      <c r="E21" s="26" t="s">
        <v>86</v>
      </c>
      <c r="F21" s="27" t="s">
        <v>64</v>
      </c>
      <c r="G21" s="28" t="str">
        <f t="shared" si="26"/>
        <v/>
      </c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>
        <f>IF(ISNA(VLOOKUP(E21,SortLookup!$A$1:$B$5,2,FALSE))," ",VLOOKUP(E21,SortLookup!$A$1:$B$5,2,FALSE))</f>
        <v>1</v>
      </c>
      <c r="J21" s="31">
        <f>IF(ISNA(VLOOKUP(F21,SortLookup!$A$7:$B$11,2,FALSE))," ",VLOOKUP(F21,SortLookup!$A$7:$B$11,2,FALSE))</f>
        <v>3</v>
      </c>
      <c r="K21" s="32">
        <f t="shared" si="27"/>
        <v>112.43</v>
      </c>
      <c r="L21" s="33">
        <f t="shared" si="28"/>
        <v>104.43</v>
      </c>
      <c r="M21" s="34">
        <f t="shared" si="29"/>
        <v>3</v>
      </c>
      <c r="N21" s="35">
        <f t="shared" si="30"/>
        <v>5</v>
      </c>
      <c r="O21" s="36">
        <f t="shared" si="31"/>
        <v>10</v>
      </c>
      <c r="P21" s="37">
        <v>15.52</v>
      </c>
      <c r="Q21" s="38"/>
      <c r="R21" s="38"/>
      <c r="S21" s="38"/>
      <c r="T21" s="38"/>
      <c r="U21" s="38"/>
      <c r="V21" s="38"/>
      <c r="W21" s="39">
        <v>1</v>
      </c>
      <c r="X21" s="39">
        <v>0</v>
      </c>
      <c r="Y21" s="39">
        <v>0</v>
      </c>
      <c r="Z21" s="39">
        <v>0</v>
      </c>
      <c r="AA21" s="40">
        <v>0</v>
      </c>
      <c r="AB21" s="37">
        <f t="shared" si="32"/>
        <v>15.52</v>
      </c>
      <c r="AC21" s="41">
        <f t="shared" si="33"/>
        <v>0.5</v>
      </c>
      <c r="AD21" s="39">
        <f t="shared" si="34"/>
        <v>0</v>
      </c>
      <c r="AE21" s="42">
        <f t="shared" si="35"/>
        <v>16.02</v>
      </c>
      <c r="AF21" s="37">
        <v>45.27</v>
      </c>
      <c r="AG21" s="38"/>
      <c r="AH21" s="38"/>
      <c r="AI21" s="38"/>
      <c r="AJ21" s="39">
        <v>3</v>
      </c>
      <c r="AK21" s="39">
        <v>0</v>
      </c>
      <c r="AL21" s="39">
        <v>0</v>
      </c>
      <c r="AM21" s="39">
        <v>0</v>
      </c>
      <c r="AN21" s="40">
        <v>0</v>
      </c>
      <c r="AO21" s="37">
        <f t="shared" si="36"/>
        <v>45.27</v>
      </c>
      <c r="AP21" s="41">
        <f t="shared" si="37"/>
        <v>1.5</v>
      </c>
      <c r="AQ21" s="39">
        <f t="shared" si="38"/>
        <v>0</v>
      </c>
      <c r="AR21" s="42">
        <f t="shared" si="39"/>
        <v>46.77</v>
      </c>
      <c r="AS21" s="37">
        <v>17.61</v>
      </c>
      <c r="AT21" s="38"/>
      <c r="AU21" s="38"/>
      <c r="AV21" s="39">
        <v>0</v>
      </c>
      <c r="AW21" s="39">
        <v>0</v>
      </c>
      <c r="AX21" s="39">
        <v>0</v>
      </c>
      <c r="AY21" s="39">
        <v>0</v>
      </c>
      <c r="AZ21" s="40">
        <v>0</v>
      </c>
      <c r="BA21" s="37">
        <f t="shared" si="40"/>
        <v>17.61</v>
      </c>
      <c r="BB21" s="41">
        <f t="shared" si="41"/>
        <v>0</v>
      </c>
      <c r="BC21" s="39">
        <f t="shared" si="42"/>
        <v>0</v>
      </c>
      <c r="BD21" s="42">
        <f t="shared" si="43"/>
        <v>17.61</v>
      </c>
      <c r="BE21" s="37"/>
      <c r="BF21" s="43"/>
      <c r="BG21" s="39"/>
      <c r="BH21" s="39"/>
      <c r="BI21" s="39"/>
      <c r="BJ21" s="39"/>
      <c r="BK21" s="40"/>
      <c r="BL21" s="44">
        <f t="shared" si="44"/>
        <v>0</v>
      </c>
      <c r="BM21" s="35">
        <f t="shared" si="45"/>
        <v>0</v>
      </c>
      <c r="BN21" s="34">
        <f t="shared" si="46"/>
        <v>0</v>
      </c>
      <c r="BO21" s="45">
        <f t="shared" si="47"/>
        <v>0</v>
      </c>
      <c r="BP21" s="37">
        <v>26.03</v>
      </c>
      <c r="BQ21" s="38"/>
      <c r="BR21" s="38"/>
      <c r="BS21" s="38"/>
      <c r="BT21" s="39">
        <v>6</v>
      </c>
      <c r="BU21" s="39">
        <v>1</v>
      </c>
      <c r="BV21" s="39">
        <v>0</v>
      </c>
      <c r="BW21" s="39">
        <v>0</v>
      </c>
      <c r="BX21" s="40">
        <v>0</v>
      </c>
      <c r="BY21" s="37">
        <f t="shared" si="48"/>
        <v>26.03</v>
      </c>
      <c r="BZ21" s="41">
        <f t="shared" si="49"/>
        <v>3</v>
      </c>
      <c r="CA21" s="39">
        <f t="shared" si="50"/>
        <v>3</v>
      </c>
      <c r="CB21" s="47">
        <f t="shared" si="51"/>
        <v>32.03</v>
      </c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79"/>
    </row>
    <row r="22" spans="1:246" ht="12.75" customHeight="1" x14ac:dyDescent="0.2">
      <c r="A22" s="24">
        <v>3</v>
      </c>
      <c r="B22" s="25" t="s">
        <v>88</v>
      </c>
      <c r="C22" s="25"/>
      <c r="D22" s="26"/>
      <c r="E22" s="26" t="s">
        <v>86</v>
      </c>
      <c r="F22" s="27" t="s">
        <v>64</v>
      </c>
      <c r="G22" s="28" t="str">
        <f t="shared" si="26"/>
        <v/>
      </c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>
        <f>IF(ISNA(VLOOKUP(E22,SortLookup!$A$1:$B$5,2,FALSE))," ",VLOOKUP(E22,SortLookup!$A$1:$B$5,2,FALSE))</f>
        <v>1</v>
      </c>
      <c r="J22" s="31">
        <f>IF(ISNA(VLOOKUP(F22,SortLookup!$A$7:$B$11,2,FALSE))," ",VLOOKUP(F22,SortLookup!$A$7:$B$11,2,FALSE))</f>
        <v>3</v>
      </c>
      <c r="K22" s="32">
        <f t="shared" si="27"/>
        <v>112.6</v>
      </c>
      <c r="L22" s="33">
        <f t="shared" si="28"/>
        <v>104.6</v>
      </c>
      <c r="M22" s="34">
        <f t="shared" si="29"/>
        <v>3</v>
      </c>
      <c r="N22" s="35">
        <f t="shared" si="30"/>
        <v>5</v>
      </c>
      <c r="O22" s="36">
        <f t="shared" si="31"/>
        <v>10</v>
      </c>
      <c r="P22" s="37">
        <v>17.809999999999999</v>
      </c>
      <c r="Q22" s="38"/>
      <c r="R22" s="38"/>
      <c r="S22" s="38"/>
      <c r="T22" s="38"/>
      <c r="U22" s="38"/>
      <c r="V22" s="38"/>
      <c r="W22" s="39">
        <v>7</v>
      </c>
      <c r="X22" s="39">
        <v>0</v>
      </c>
      <c r="Y22" s="39">
        <v>0</v>
      </c>
      <c r="Z22" s="39">
        <v>0</v>
      </c>
      <c r="AA22" s="40">
        <v>0</v>
      </c>
      <c r="AB22" s="37">
        <f t="shared" si="32"/>
        <v>17.809999999999999</v>
      </c>
      <c r="AC22" s="41">
        <f t="shared" si="33"/>
        <v>3.5</v>
      </c>
      <c r="AD22" s="39">
        <f t="shared" si="34"/>
        <v>0</v>
      </c>
      <c r="AE22" s="42">
        <f t="shared" si="35"/>
        <v>21.31</v>
      </c>
      <c r="AF22" s="37">
        <v>29.03</v>
      </c>
      <c r="AG22" s="38"/>
      <c r="AH22" s="38"/>
      <c r="AI22" s="38"/>
      <c r="AJ22" s="39">
        <v>3</v>
      </c>
      <c r="AK22" s="39">
        <v>1</v>
      </c>
      <c r="AL22" s="39">
        <v>0</v>
      </c>
      <c r="AM22" s="39">
        <v>0</v>
      </c>
      <c r="AN22" s="40">
        <v>0</v>
      </c>
      <c r="AO22" s="37">
        <f t="shared" si="36"/>
        <v>29.03</v>
      </c>
      <c r="AP22" s="41">
        <f t="shared" si="37"/>
        <v>1.5</v>
      </c>
      <c r="AQ22" s="39">
        <f t="shared" si="38"/>
        <v>3</v>
      </c>
      <c r="AR22" s="42">
        <f t="shared" si="39"/>
        <v>33.53</v>
      </c>
      <c r="AS22" s="37">
        <v>21.61</v>
      </c>
      <c r="AT22" s="38"/>
      <c r="AU22" s="38"/>
      <c r="AV22" s="39">
        <v>0</v>
      </c>
      <c r="AW22" s="39">
        <v>0</v>
      </c>
      <c r="AX22" s="39">
        <v>0</v>
      </c>
      <c r="AY22" s="39">
        <v>0</v>
      </c>
      <c r="AZ22" s="40">
        <v>0</v>
      </c>
      <c r="BA22" s="37">
        <f t="shared" si="40"/>
        <v>21.61</v>
      </c>
      <c r="BB22" s="41">
        <f t="shared" si="41"/>
        <v>0</v>
      </c>
      <c r="BC22" s="39">
        <f t="shared" si="42"/>
        <v>0</v>
      </c>
      <c r="BD22" s="42">
        <f t="shared" si="43"/>
        <v>21.61</v>
      </c>
      <c r="BE22" s="37"/>
      <c r="BF22" s="43"/>
      <c r="BG22" s="39"/>
      <c r="BH22" s="39"/>
      <c r="BI22" s="39"/>
      <c r="BJ22" s="39"/>
      <c r="BK22" s="40"/>
      <c r="BL22" s="44">
        <f t="shared" si="44"/>
        <v>0</v>
      </c>
      <c r="BM22" s="35">
        <f t="shared" si="45"/>
        <v>0</v>
      </c>
      <c r="BN22" s="34">
        <f t="shared" si="46"/>
        <v>0</v>
      </c>
      <c r="BO22" s="45">
        <f t="shared" si="47"/>
        <v>0</v>
      </c>
      <c r="BP22" s="37">
        <v>36.15</v>
      </c>
      <c r="BQ22" s="38"/>
      <c r="BR22" s="38"/>
      <c r="BS22" s="38"/>
      <c r="BT22" s="39">
        <v>0</v>
      </c>
      <c r="BU22" s="39">
        <v>0</v>
      </c>
      <c r="BV22" s="39">
        <v>0</v>
      </c>
      <c r="BW22" s="39">
        <v>0</v>
      </c>
      <c r="BX22" s="40">
        <v>0</v>
      </c>
      <c r="BY22" s="37">
        <f t="shared" si="48"/>
        <v>36.15</v>
      </c>
      <c r="BZ22" s="41">
        <f t="shared" si="49"/>
        <v>0</v>
      </c>
      <c r="CA22" s="39">
        <f t="shared" si="50"/>
        <v>0</v>
      </c>
      <c r="CB22" s="47">
        <f t="shared" si="51"/>
        <v>36.15</v>
      </c>
      <c r="CC22" s="75"/>
      <c r="CD22" s="75"/>
      <c r="CE22" s="76"/>
      <c r="CF22" s="76"/>
      <c r="CG22" s="76"/>
      <c r="CH22" s="76"/>
      <c r="CI22" s="76"/>
      <c r="CJ22" s="75">
        <f>CC22+CD22</f>
        <v>0</v>
      </c>
      <c r="CK22" s="77">
        <f>CE22/2</f>
        <v>0</v>
      </c>
      <c r="CL22" s="76">
        <f>(CF22*3)+(CG22*5)+(CH22*5)+(CI22*20)</f>
        <v>0</v>
      </c>
      <c r="CM22" s="78">
        <f>CJ22+CK22+CL22</f>
        <v>0</v>
      </c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79"/>
    </row>
    <row r="23" spans="1:246" ht="12.75" customHeight="1" x14ac:dyDescent="0.2">
      <c r="A23" s="24">
        <v>4</v>
      </c>
      <c r="B23" s="25" t="s">
        <v>89</v>
      </c>
      <c r="C23" s="25"/>
      <c r="D23" s="26"/>
      <c r="E23" s="26" t="s">
        <v>86</v>
      </c>
      <c r="F23" s="27" t="s">
        <v>64</v>
      </c>
      <c r="G23" s="28" t="str">
        <f t="shared" si="26"/>
        <v/>
      </c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>
        <f>IF(ISNA(VLOOKUP(E23,SortLookup!$A$1:$B$5,2,FALSE))," ",VLOOKUP(E23,SortLookup!$A$1:$B$5,2,FALSE))</f>
        <v>1</v>
      </c>
      <c r="J23" s="31">
        <f>IF(ISNA(VLOOKUP(F23,SortLookup!$A$7:$B$11,2,FALSE))," ",VLOOKUP(F23,SortLookup!$A$7:$B$11,2,FALSE))</f>
        <v>3</v>
      </c>
      <c r="K23" s="32">
        <f t="shared" si="27"/>
        <v>112.83</v>
      </c>
      <c r="L23" s="33">
        <f t="shared" si="28"/>
        <v>110.83</v>
      </c>
      <c r="M23" s="34">
        <f t="shared" si="29"/>
        <v>0</v>
      </c>
      <c r="N23" s="35">
        <f t="shared" si="30"/>
        <v>2</v>
      </c>
      <c r="O23" s="36">
        <f t="shared" si="31"/>
        <v>4</v>
      </c>
      <c r="P23" s="37">
        <v>20.63</v>
      </c>
      <c r="Q23" s="38"/>
      <c r="R23" s="38"/>
      <c r="S23" s="38"/>
      <c r="T23" s="38"/>
      <c r="U23" s="38"/>
      <c r="V23" s="38"/>
      <c r="W23" s="39">
        <v>0</v>
      </c>
      <c r="X23" s="39">
        <v>0</v>
      </c>
      <c r="Y23" s="39">
        <v>0</v>
      </c>
      <c r="Z23" s="39">
        <v>0</v>
      </c>
      <c r="AA23" s="40">
        <v>0</v>
      </c>
      <c r="AB23" s="37">
        <f t="shared" si="32"/>
        <v>20.63</v>
      </c>
      <c r="AC23" s="41">
        <f t="shared" si="33"/>
        <v>0</v>
      </c>
      <c r="AD23" s="39">
        <f t="shared" si="34"/>
        <v>0</v>
      </c>
      <c r="AE23" s="42">
        <f t="shared" si="35"/>
        <v>20.63</v>
      </c>
      <c r="AF23" s="37">
        <v>43.17</v>
      </c>
      <c r="AG23" s="38"/>
      <c r="AH23" s="38"/>
      <c r="AI23" s="38"/>
      <c r="AJ23" s="39">
        <v>2</v>
      </c>
      <c r="AK23" s="39">
        <v>0</v>
      </c>
      <c r="AL23" s="39">
        <v>0</v>
      </c>
      <c r="AM23" s="39">
        <v>0</v>
      </c>
      <c r="AN23" s="40">
        <v>0</v>
      </c>
      <c r="AO23" s="37">
        <f t="shared" si="36"/>
        <v>43.17</v>
      </c>
      <c r="AP23" s="41">
        <f t="shared" si="37"/>
        <v>1</v>
      </c>
      <c r="AQ23" s="39">
        <f t="shared" si="38"/>
        <v>0</v>
      </c>
      <c r="AR23" s="42">
        <f t="shared" si="39"/>
        <v>44.17</v>
      </c>
      <c r="AS23" s="37">
        <v>21.28</v>
      </c>
      <c r="AT23" s="38"/>
      <c r="AU23" s="38"/>
      <c r="AV23" s="39">
        <v>0</v>
      </c>
      <c r="AW23" s="39">
        <v>0</v>
      </c>
      <c r="AX23" s="39">
        <v>0</v>
      </c>
      <c r="AY23" s="39">
        <v>0</v>
      </c>
      <c r="AZ23" s="40">
        <v>0</v>
      </c>
      <c r="BA23" s="37">
        <f t="shared" si="40"/>
        <v>21.28</v>
      </c>
      <c r="BB23" s="41">
        <f t="shared" si="41"/>
        <v>0</v>
      </c>
      <c r="BC23" s="39">
        <f t="shared" si="42"/>
        <v>0</v>
      </c>
      <c r="BD23" s="42">
        <f t="shared" si="43"/>
        <v>21.28</v>
      </c>
      <c r="BE23" s="37"/>
      <c r="BF23" s="43"/>
      <c r="BG23" s="39"/>
      <c r="BH23" s="39"/>
      <c r="BI23" s="39"/>
      <c r="BJ23" s="39"/>
      <c r="BK23" s="40"/>
      <c r="BL23" s="44">
        <f t="shared" si="44"/>
        <v>0</v>
      </c>
      <c r="BM23" s="35">
        <f t="shared" si="45"/>
        <v>0</v>
      </c>
      <c r="BN23" s="34">
        <f t="shared" si="46"/>
        <v>0</v>
      </c>
      <c r="BO23" s="45">
        <f t="shared" si="47"/>
        <v>0</v>
      </c>
      <c r="BP23" s="37">
        <v>25.75</v>
      </c>
      <c r="BQ23" s="38"/>
      <c r="BR23" s="38"/>
      <c r="BS23" s="38"/>
      <c r="BT23" s="39">
        <v>2</v>
      </c>
      <c r="BU23" s="39">
        <v>0</v>
      </c>
      <c r="BV23" s="39">
        <v>0</v>
      </c>
      <c r="BW23" s="39">
        <v>0</v>
      </c>
      <c r="BX23" s="40">
        <v>0</v>
      </c>
      <c r="BY23" s="37">
        <f t="shared" si="48"/>
        <v>25.75</v>
      </c>
      <c r="BZ23" s="41">
        <f t="shared" si="49"/>
        <v>1</v>
      </c>
      <c r="CA23" s="39">
        <f t="shared" si="50"/>
        <v>0</v>
      </c>
      <c r="CB23" s="47">
        <f t="shared" si="51"/>
        <v>26.75</v>
      </c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79"/>
    </row>
    <row r="24" spans="1:246" ht="12.75" customHeight="1" x14ac:dyDescent="0.2">
      <c r="A24" s="24">
        <v>5</v>
      </c>
      <c r="B24" s="25" t="s">
        <v>90</v>
      </c>
      <c r="C24" s="25"/>
      <c r="D24" s="26"/>
      <c r="E24" s="26" t="s">
        <v>86</v>
      </c>
      <c r="F24" s="27" t="s">
        <v>58</v>
      </c>
      <c r="G24" s="28" t="str">
        <f t="shared" si="26"/>
        <v/>
      </c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>
        <f>IF(ISNA(VLOOKUP(E24,SortLookup!$A$1:$B$5,2,FALSE))," ",VLOOKUP(E24,SortLookup!$A$1:$B$5,2,FALSE))</f>
        <v>1</v>
      </c>
      <c r="J24" s="31">
        <f>IF(ISNA(VLOOKUP(F24,SortLookup!$A$7:$B$11,2,FALSE))," ",VLOOKUP(F24,SortLookup!$A$7:$B$11,2,FALSE))</f>
        <v>2</v>
      </c>
      <c r="K24" s="32">
        <f t="shared" si="27"/>
        <v>135.16</v>
      </c>
      <c r="L24" s="33">
        <f t="shared" si="28"/>
        <v>132.16</v>
      </c>
      <c r="M24" s="34">
        <f t="shared" si="29"/>
        <v>0</v>
      </c>
      <c r="N24" s="35">
        <f t="shared" si="30"/>
        <v>3</v>
      </c>
      <c r="O24" s="36">
        <f t="shared" si="31"/>
        <v>6</v>
      </c>
      <c r="P24" s="37">
        <v>21.1</v>
      </c>
      <c r="Q24" s="38"/>
      <c r="R24" s="38"/>
      <c r="S24" s="38"/>
      <c r="T24" s="38"/>
      <c r="U24" s="38"/>
      <c r="V24" s="38"/>
      <c r="W24" s="39">
        <v>5</v>
      </c>
      <c r="X24" s="39">
        <v>0</v>
      </c>
      <c r="Y24" s="39">
        <v>0</v>
      </c>
      <c r="Z24" s="39">
        <v>0</v>
      </c>
      <c r="AA24" s="40">
        <v>0</v>
      </c>
      <c r="AB24" s="37">
        <f t="shared" si="32"/>
        <v>21.1</v>
      </c>
      <c r="AC24" s="41">
        <f t="shared" si="33"/>
        <v>2.5</v>
      </c>
      <c r="AD24" s="39">
        <f t="shared" si="34"/>
        <v>0</v>
      </c>
      <c r="AE24" s="42">
        <f t="shared" si="35"/>
        <v>23.6</v>
      </c>
      <c r="AF24" s="37">
        <v>45.43</v>
      </c>
      <c r="AG24" s="38"/>
      <c r="AH24" s="38"/>
      <c r="AI24" s="38"/>
      <c r="AJ24" s="39">
        <v>1</v>
      </c>
      <c r="AK24" s="39">
        <v>0</v>
      </c>
      <c r="AL24" s="39">
        <v>0</v>
      </c>
      <c r="AM24" s="39">
        <v>0</v>
      </c>
      <c r="AN24" s="40">
        <v>0</v>
      </c>
      <c r="AO24" s="37">
        <f t="shared" si="36"/>
        <v>45.43</v>
      </c>
      <c r="AP24" s="41">
        <f t="shared" si="37"/>
        <v>0.5</v>
      </c>
      <c r="AQ24" s="39">
        <f t="shared" si="38"/>
        <v>0</v>
      </c>
      <c r="AR24" s="42">
        <f t="shared" si="39"/>
        <v>45.93</v>
      </c>
      <c r="AS24" s="37">
        <v>20.86</v>
      </c>
      <c r="AT24" s="38"/>
      <c r="AU24" s="38"/>
      <c r="AV24" s="39">
        <v>0</v>
      </c>
      <c r="AW24" s="39">
        <v>0</v>
      </c>
      <c r="AX24" s="39">
        <v>0</v>
      </c>
      <c r="AY24" s="39">
        <v>0</v>
      </c>
      <c r="AZ24" s="40">
        <v>0</v>
      </c>
      <c r="BA24" s="37">
        <f t="shared" si="40"/>
        <v>20.86</v>
      </c>
      <c r="BB24" s="41">
        <f t="shared" si="41"/>
        <v>0</v>
      </c>
      <c r="BC24" s="39">
        <f t="shared" si="42"/>
        <v>0</v>
      </c>
      <c r="BD24" s="42">
        <f t="shared" si="43"/>
        <v>20.86</v>
      </c>
      <c r="BE24" s="37"/>
      <c r="BF24" s="43"/>
      <c r="BG24" s="39"/>
      <c r="BH24" s="39"/>
      <c r="BI24" s="39"/>
      <c r="BJ24" s="39"/>
      <c r="BK24" s="40"/>
      <c r="BL24" s="44">
        <f t="shared" si="44"/>
        <v>0</v>
      </c>
      <c r="BM24" s="35">
        <f t="shared" si="45"/>
        <v>0</v>
      </c>
      <c r="BN24" s="34">
        <f t="shared" si="46"/>
        <v>0</v>
      </c>
      <c r="BO24" s="45">
        <f t="shared" si="47"/>
        <v>0</v>
      </c>
      <c r="BP24" s="37">
        <v>44.77</v>
      </c>
      <c r="BQ24" s="38"/>
      <c r="BR24" s="38"/>
      <c r="BS24" s="38"/>
      <c r="BT24" s="39">
        <v>0</v>
      </c>
      <c r="BU24" s="39">
        <v>0</v>
      </c>
      <c r="BV24" s="39">
        <v>0</v>
      </c>
      <c r="BW24" s="39">
        <v>0</v>
      </c>
      <c r="BX24" s="40">
        <v>0</v>
      </c>
      <c r="BY24" s="37">
        <f t="shared" si="48"/>
        <v>44.77</v>
      </c>
      <c r="BZ24" s="41">
        <f t="shared" si="49"/>
        <v>0</v>
      </c>
      <c r="CA24" s="39">
        <f t="shared" si="50"/>
        <v>0</v>
      </c>
      <c r="CB24" s="47">
        <f t="shared" si="51"/>
        <v>44.77</v>
      </c>
      <c r="CC24" s="75"/>
      <c r="CD24" s="75"/>
      <c r="CE24" s="76"/>
      <c r="CF24" s="76"/>
      <c r="CG24" s="76"/>
      <c r="CH24" s="76"/>
      <c r="CI24" s="76"/>
      <c r="CJ24" s="75">
        <f t="shared" ref="CJ24:CJ25" si="52">CC24+CD24</f>
        <v>0</v>
      </c>
      <c r="CK24" s="77">
        <f t="shared" ref="CK24:CK25" si="53">CE24/2</f>
        <v>0</v>
      </c>
      <c r="CL24" s="76">
        <f t="shared" ref="CL24:CL25" si="54">(CF24*3)+(CG24*5)+(CH24*5)+(CI24*20)</f>
        <v>0</v>
      </c>
      <c r="CM24" s="78">
        <f t="shared" ref="CM24:CM25" si="55">CJ24+CK24+CL24</f>
        <v>0</v>
      </c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79"/>
    </row>
    <row r="25" spans="1:246" ht="12.75" customHeight="1" x14ac:dyDescent="0.2">
      <c r="A25" s="24">
        <v>6</v>
      </c>
      <c r="B25" s="80" t="s">
        <v>91</v>
      </c>
      <c r="C25" s="25"/>
      <c r="D25" s="26" t="s">
        <v>60</v>
      </c>
      <c r="E25" s="26" t="s">
        <v>86</v>
      </c>
      <c r="F25" s="27" t="s">
        <v>64</v>
      </c>
      <c r="G25" s="28" t="str">
        <f t="shared" si="26"/>
        <v/>
      </c>
      <c r="H25" s="29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0">
        <f>IF(ISNA(VLOOKUP(E25,SortLookup!$A$1:$B$5,2,FALSE))," ",VLOOKUP(E25,SortLookup!$A$1:$B$5,2,FALSE))</f>
        <v>1</v>
      </c>
      <c r="J25" s="31">
        <f>IF(ISNA(VLOOKUP(F25,SortLookup!$A$7:$B$11,2,FALSE))," ",VLOOKUP(F25,SortLookup!$A$7:$B$11,2,FALSE))</f>
        <v>3</v>
      </c>
      <c r="K25" s="32">
        <f t="shared" si="27"/>
        <v>145.07</v>
      </c>
      <c r="L25" s="33">
        <f t="shared" si="28"/>
        <v>140.57</v>
      </c>
      <c r="M25" s="34">
        <f t="shared" si="29"/>
        <v>0</v>
      </c>
      <c r="N25" s="35">
        <f t="shared" si="30"/>
        <v>4.5</v>
      </c>
      <c r="O25" s="36">
        <f t="shared" si="31"/>
        <v>9</v>
      </c>
      <c r="P25" s="37">
        <v>23.31</v>
      </c>
      <c r="Q25" s="38"/>
      <c r="R25" s="38"/>
      <c r="S25" s="38"/>
      <c r="T25" s="38"/>
      <c r="U25" s="38"/>
      <c r="V25" s="38"/>
      <c r="W25" s="39">
        <v>3</v>
      </c>
      <c r="X25" s="39">
        <v>0</v>
      </c>
      <c r="Y25" s="39">
        <v>0</v>
      </c>
      <c r="Z25" s="39">
        <v>0</v>
      </c>
      <c r="AA25" s="40">
        <v>0</v>
      </c>
      <c r="AB25" s="37">
        <f t="shared" si="32"/>
        <v>23.31</v>
      </c>
      <c r="AC25" s="41">
        <f t="shared" si="33"/>
        <v>1.5</v>
      </c>
      <c r="AD25" s="39">
        <f t="shared" si="34"/>
        <v>0</v>
      </c>
      <c r="AE25" s="42">
        <f t="shared" si="35"/>
        <v>24.81</v>
      </c>
      <c r="AF25" s="37">
        <v>63.32</v>
      </c>
      <c r="AG25" s="38"/>
      <c r="AH25" s="38"/>
      <c r="AI25" s="38"/>
      <c r="AJ25" s="39">
        <v>6</v>
      </c>
      <c r="AK25" s="39">
        <v>0</v>
      </c>
      <c r="AL25" s="39">
        <v>0</v>
      </c>
      <c r="AM25" s="39">
        <v>0</v>
      </c>
      <c r="AN25" s="40">
        <v>0</v>
      </c>
      <c r="AO25" s="37">
        <f t="shared" si="36"/>
        <v>63.32</v>
      </c>
      <c r="AP25" s="41">
        <f t="shared" si="37"/>
        <v>3</v>
      </c>
      <c r="AQ25" s="39">
        <f t="shared" si="38"/>
        <v>0</v>
      </c>
      <c r="AR25" s="42">
        <f t="shared" si="39"/>
        <v>66.319999999999993</v>
      </c>
      <c r="AS25" s="37">
        <v>21.79</v>
      </c>
      <c r="AT25" s="38"/>
      <c r="AU25" s="38"/>
      <c r="AV25" s="39">
        <v>0</v>
      </c>
      <c r="AW25" s="39">
        <v>0</v>
      </c>
      <c r="AX25" s="39">
        <v>0</v>
      </c>
      <c r="AY25" s="39">
        <v>0</v>
      </c>
      <c r="AZ25" s="40">
        <v>0</v>
      </c>
      <c r="BA25" s="37">
        <f t="shared" si="40"/>
        <v>21.79</v>
      </c>
      <c r="BB25" s="41">
        <f t="shared" si="41"/>
        <v>0</v>
      </c>
      <c r="BC25" s="39">
        <f t="shared" si="42"/>
        <v>0</v>
      </c>
      <c r="BD25" s="42">
        <f t="shared" si="43"/>
        <v>21.79</v>
      </c>
      <c r="BE25" s="37"/>
      <c r="BF25" s="43"/>
      <c r="BG25" s="39"/>
      <c r="BH25" s="39"/>
      <c r="BI25" s="39"/>
      <c r="BJ25" s="39"/>
      <c r="BK25" s="40"/>
      <c r="BL25" s="44">
        <f t="shared" si="44"/>
        <v>0</v>
      </c>
      <c r="BM25" s="35">
        <f t="shared" si="45"/>
        <v>0</v>
      </c>
      <c r="BN25" s="34">
        <f t="shared" si="46"/>
        <v>0</v>
      </c>
      <c r="BO25" s="45">
        <f t="shared" si="47"/>
        <v>0</v>
      </c>
      <c r="BP25" s="37">
        <v>32.15</v>
      </c>
      <c r="BQ25" s="38"/>
      <c r="BR25" s="38"/>
      <c r="BS25" s="38"/>
      <c r="BT25" s="39">
        <v>0</v>
      </c>
      <c r="BU25" s="39">
        <v>0</v>
      </c>
      <c r="BV25" s="39">
        <v>0</v>
      </c>
      <c r="BW25" s="39">
        <v>0</v>
      </c>
      <c r="BX25" s="40">
        <v>0</v>
      </c>
      <c r="BY25" s="37">
        <f t="shared" si="48"/>
        <v>32.15</v>
      </c>
      <c r="BZ25" s="41">
        <f t="shared" si="49"/>
        <v>0</v>
      </c>
      <c r="CA25" s="39">
        <f t="shared" si="50"/>
        <v>0</v>
      </c>
      <c r="CB25" s="47">
        <f t="shared" si="51"/>
        <v>32.15</v>
      </c>
      <c r="CC25" s="75"/>
      <c r="CD25" s="75"/>
      <c r="CE25" s="76"/>
      <c r="CF25" s="76"/>
      <c r="CG25" s="76"/>
      <c r="CH25" s="76"/>
      <c r="CI25" s="76"/>
      <c r="CJ25" s="75">
        <f t="shared" si="52"/>
        <v>0</v>
      </c>
      <c r="CK25" s="77">
        <f t="shared" si="53"/>
        <v>0</v>
      </c>
      <c r="CL25" s="76">
        <f t="shared" si="54"/>
        <v>0</v>
      </c>
      <c r="CM25" s="78">
        <f t="shared" si="55"/>
        <v>0</v>
      </c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79"/>
    </row>
    <row r="26" spans="1:246" ht="3" customHeight="1" x14ac:dyDescent="0.2">
      <c r="A26" s="51"/>
      <c r="B26" s="81"/>
      <c r="C26" s="52"/>
      <c r="D26" s="53"/>
      <c r="E26" s="53"/>
      <c r="F26" s="54"/>
      <c r="G26" s="55"/>
      <c r="H26" s="56"/>
      <c r="I26" s="57"/>
      <c r="J26" s="58"/>
      <c r="K26" s="59"/>
      <c r="L26" s="60"/>
      <c r="M26" s="61"/>
      <c r="N26" s="62"/>
      <c r="O26" s="63"/>
      <c r="P26" s="64"/>
      <c r="Q26" s="65"/>
      <c r="R26" s="65"/>
      <c r="S26" s="65"/>
      <c r="T26" s="65"/>
      <c r="U26" s="65"/>
      <c r="V26" s="65"/>
      <c r="W26" s="66"/>
      <c r="X26" s="66"/>
      <c r="Y26" s="66"/>
      <c r="Z26" s="66"/>
      <c r="AA26" s="67"/>
      <c r="AB26" s="64"/>
      <c r="AC26" s="68"/>
      <c r="AD26" s="66"/>
      <c r="AE26" s="69"/>
      <c r="AF26" s="64"/>
      <c r="AG26" s="65"/>
      <c r="AH26" s="65"/>
      <c r="AI26" s="65"/>
      <c r="AJ26" s="66"/>
      <c r="AK26" s="66"/>
      <c r="AL26" s="66"/>
      <c r="AM26" s="66"/>
      <c r="AN26" s="67"/>
      <c r="AO26" s="64"/>
      <c r="AP26" s="68"/>
      <c r="AQ26" s="66"/>
      <c r="AR26" s="69"/>
      <c r="AS26" s="64"/>
      <c r="AT26" s="65"/>
      <c r="AU26" s="65"/>
      <c r="AV26" s="66"/>
      <c r="AW26" s="66"/>
      <c r="AX26" s="66"/>
      <c r="AY26" s="66"/>
      <c r="AZ26" s="67"/>
      <c r="BA26" s="64"/>
      <c r="BB26" s="68"/>
      <c r="BC26" s="66"/>
      <c r="BD26" s="69"/>
      <c r="BE26" s="64"/>
      <c r="BF26" s="70"/>
      <c r="BG26" s="66"/>
      <c r="BH26" s="66"/>
      <c r="BI26" s="66"/>
      <c r="BJ26" s="66"/>
      <c r="BK26" s="67"/>
      <c r="BL26" s="71"/>
      <c r="BM26" s="62"/>
      <c r="BN26" s="61"/>
      <c r="BO26" s="72"/>
      <c r="BP26" s="64"/>
      <c r="BQ26" s="65"/>
      <c r="BR26" s="65"/>
      <c r="BS26" s="65"/>
      <c r="BT26" s="66"/>
      <c r="BU26" s="66"/>
      <c r="BV26" s="66"/>
      <c r="BW26" s="66"/>
      <c r="BX26" s="67"/>
      <c r="BY26" s="64"/>
      <c r="BZ26" s="68"/>
      <c r="CA26" s="66"/>
      <c r="CB26" s="73"/>
      <c r="CC26" s="75"/>
      <c r="CD26" s="75"/>
      <c r="CE26" s="76"/>
      <c r="CF26" s="76"/>
      <c r="CG26" s="76"/>
      <c r="CH26" s="76"/>
      <c r="CI26" s="76"/>
      <c r="CJ26" s="75"/>
      <c r="CK26" s="77"/>
      <c r="CL26" s="76"/>
      <c r="CM26" s="78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79"/>
    </row>
    <row r="27" spans="1:246" ht="12.75" customHeight="1" x14ac:dyDescent="0.2">
      <c r="A27" s="24">
        <v>1</v>
      </c>
      <c r="B27" s="25" t="s">
        <v>92</v>
      </c>
      <c r="C27" s="25"/>
      <c r="D27" s="26"/>
      <c r="E27" s="26" t="s">
        <v>93</v>
      </c>
      <c r="F27" s="27" t="s">
        <v>93</v>
      </c>
      <c r="G27" s="28" t="str">
        <f>IF(AND(OR($G$2="Y",$H$2="Y"),I27&lt;5,J27&lt;5),IF(AND(I27=I21,J27=J21),G21+1,1),"")</f>
        <v/>
      </c>
      <c r="H27" s="29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0" t="str">
        <f>IF(ISNA(VLOOKUP(E27,SortLookup!$A$1:$B$5,2,FALSE))," ",VLOOKUP(E27,SortLookup!$A$1:$B$5,2,FALSE))</f>
        <v xml:space="preserve"> </v>
      </c>
      <c r="J27" s="31" t="str">
        <f>IF(ISNA(VLOOKUP(F27,SortLookup!$A$7:$B$11,2,FALSE))," ",VLOOKUP(F27,SortLookup!$A$7:$B$11,2,FALSE))</f>
        <v xml:space="preserve"> </v>
      </c>
      <c r="K27" s="32">
        <f>L27+M27+N27</f>
        <v>159.04999999999998</v>
      </c>
      <c r="L27" s="33">
        <f>AB27+AO27+BA27+BL27+BY27+CJ27+CU27+DF27+DQ27+EB27+EM27+EX27+FI27+FT27+GE27+GP27+HA27+HL27+HW27+IH27</f>
        <v>143.04999999999998</v>
      </c>
      <c r="M27" s="34">
        <f>AD27+AQ27+BC27+BN27+CA27+CL27+CW27+DH27+DS27+ED27+EO27+EZ27+FK27+FV27+GG27+GR27+HC27+HN27+HY27+IJ27</f>
        <v>15</v>
      </c>
      <c r="N27" s="35">
        <f>O27/2</f>
        <v>1</v>
      </c>
      <c r="O27" s="36">
        <f>W27+AJ27+AV27+BG27+BT27+CE27+CP27+DA27+DL27+DW27+EH27+ES27+FD27+FO27+FZ27+GK27+GV27+HG27+HR27+IC27</f>
        <v>2</v>
      </c>
      <c r="P27" s="37">
        <v>23.34</v>
      </c>
      <c r="Q27" s="38"/>
      <c r="R27" s="38"/>
      <c r="S27" s="38"/>
      <c r="T27" s="38"/>
      <c r="U27" s="38"/>
      <c r="V27" s="38"/>
      <c r="W27" s="39">
        <v>1</v>
      </c>
      <c r="X27" s="39">
        <v>0</v>
      </c>
      <c r="Y27" s="39">
        <v>0</v>
      </c>
      <c r="Z27" s="39">
        <v>0</v>
      </c>
      <c r="AA27" s="40">
        <v>0</v>
      </c>
      <c r="AB27" s="37">
        <f>P27+Q27+R27+S27+T27+U27+V27</f>
        <v>23.34</v>
      </c>
      <c r="AC27" s="41">
        <f>W27/2</f>
        <v>0.5</v>
      </c>
      <c r="AD27" s="39">
        <f>(X27*3)+(Y27*5)+(Z27*5)+(AA27*20)</f>
        <v>0</v>
      </c>
      <c r="AE27" s="42">
        <f>AB27+AC27+AD27</f>
        <v>23.84</v>
      </c>
      <c r="AF27" s="37">
        <v>49.3</v>
      </c>
      <c r="AG27" s="38"/>
      <c r="AH27" s="38"/>
      <c r="AI27" s="38"/>
      <c r="AJ27" s="39">
        <v>1</v>
      </c>
      <c r="AK27" s="39">
        <v>0</v>
      </c>
      <c r="AL27" s="39">
        <v>0</v>
      </c>
      <c r="AM27" s="39">
        <v>1</v>
      </c>
      <c r="AN27" s="40">
        <v>0</v>
      </c>
      <c r="AO27" s="37">
        <f>AF27+AG27+AH27+AI27</f>
        <v>49.3</v>
      </c>
      <c r="AP27" s="41">
        <f>AJ27/2</f>
        <v>0.5</v>
      </c>
      <c r="AQ27" s="39">
        <f>(AK27*3)+(AL27*5)+(AM27*5)+(AN27*20)</f>
        <v>5</v>
      </c>
      <c r="AR27" s="42">
        <f>AO27+AP27+AQ27</f>
        <v>54.8</v>
      </c>
      <c r="AS27" s="37">
        <v>35.15</v>
      </c>
      <c r="AT27" s="38"/>
      <c r="AU27" s="38"/>
      <c r="AV27" s="39">
        <v>0</v>
      </c>
      <c r="AW27" s="39">
        <v>0</v>
      </c>
      <c r="AX27" s="39">
        <v>0</v>
      </c>
      <c r="AY27" s="39">
        <v>2</v>
      </c>
      <c r="AZ27" s="40">
        <v>0</v>
      </c>
      <c r="BA27" s="37">
        <f>AS27+AT27+AU27</f>
        <v>35.15</v>
      </c>
      <c r="BB27" s="41">
        <f>AV27/2</f>
        <v>0</v>
      </c>
      <c r="BC27" s="39">
        <f>(AW27*3)+(AX27*5)+(AY27*5)+(AZ27*20)</f>
        <v>10</v>
      </c>
      <c r="BD27" s="42">
        <f>BA27+BB27+BC27</f>
        <v>45.15</v>
      </c>
      <c r="BE27" s="37"/>
      <c r="BF27" s="43"/>
      <c r="BG27" s="39"/>
      <c r="BH27" s="39"/>
      <c r="BI27" s="39"/>
      <c r="BJ27" s="39"/>
      <c r="BK27" s="40"/>
      <c r="BL27" s="44">
        <f>BE27+BF27</f>
        <v>0</v>
      </c>
      <c r="BM27" s="35">
        <f>BG27/2</f>
        <v>0</v>
      </c>
      <c r="BN27" s="34">
        <f>(BH27*3)+(BI27*5)+(BJ27*5)+(BK27*20)</f>
        <v>0</v>
      </c>
      <c r="BO27" s="45">
        <f>BL27+BM27+BN27</f>
        <v>0</v>
      </c>
      <c r="BP27" s="37">
        <v>35.26</v>
      </c>
      <c r="BQ27" s="38"/>
      <c r="BR27" s="38"/>
      <c r="BS27" s="38"/>
      <c r="BT27" s="39">
        <v>0</v>
      </c>
      <c r="BU27" s="39">
        <v>0</v>
      </c>
      <c r="BV27" s="39">
        <v>0</v>
      </c>
      <c r="BW27" s="39">
        <v>0</v>
      </c>
      <c r="BX27" s="40">
        <v>0</v>
      </c>
      <c r="BY27" s="37">
        <f>BP27+BQ27+BR27+BS27</f>
        <v>35.26</v>
      </c>
      <c r="BZ27" s="41">
        <f>BT27/2</f>
        <v>0</v>
      </c>
      <c r="CA27" s="39">
        <f>(BU27*3)+(BV27*5)+(BW27*5)+(BX27*20)</f>
        <v>0</v>
      </c>
      <c r="CB27" s="47">
        <f>BY27+BZ27+CA27</f>
        <v>35.26</v>
      </c>
      <c r="CC27" s="75"/>
      <c r="CD27" s="75"/>
      <c r="CE27" s="76"/>
      <c r="CF27" s="76"/>
      <c r="CG27" s="76"/>
      <c r="CH27" s="76"/>
      <c r="CI27" s="76"/>
      <c r="CJ27" s="75">
        <f>CC27+CD27</f>
        <v>0</v>
      </c>
      <c r="CK27" s="77">
        <f>CE27/2</f>
        <v>0</v>
      </c>
      <c r="CL27" s="76">
        <f>(CF27*3)+(CG27*5)+(CH27*5)+(CI27*20)</f>
        <v>0</v>
      </c>
      <c r="CM27" s="78">
        <f>CJ27+CK27+CL27</f>
        <v>0</v>
      </c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79"/>
    </row>
    <row r="28" spans="1:246" ht="3" customHeight="1" x14ac:dyDescent="0.2">
      <c r="A28" s="51"/>
      <c r="B28" s="52"/>
      <c r="C28" s="52"/>
      <c r="D28" s="53"/>
      <c r="E28" s="53"/>
      <c r="F28" s="54"/>
      <c r="G28" s="55"/>
      <c r="H28" s="56"/>
      <c r="I28" s="57"/>
      <c r="J28" s="58"/>
      <c r="K28" s="59"/>
      <c r="L28" s="60"/>
      <c r="M28" s="61"/>
      <c r="N28" s="62"/>
      <c r="O28" s="63"/>
      <c r="P28" s="64"/>
      <c r="Q28" s="65"/>
      <c r="R28" s="65"/>
      <c r="S28" s="65"/>
      <c r="T28" s="65"/>
      <c r="U28" s="65"/>
      <c r="V28" s="65"/>
      <c r="W28" s="66"/>
      <c r="X28" s="66"/>
      <c r="Y28" s="66"/>
      <c r="Z28" s="66"/>
      <c r="AA28" s="67"/>
      <c r="AB28" s="64"/>
      <c r="AC28" s="68"/>
      <c r="AD28" s="66"/>
      <c r="AE28" s="69"/>
      <c r="AF28" s="64"/>
      <c r="AG28" s="65"/>
      <c r="AH28" s="65"/>
      <c r="AI28" s="65"/>
      <c r="AJ28" s="66"/>
      <c r="AK28" s="66"/>
      <c r="AL28" s="66"/>
      <c r="AM28" s="66"/>
      <c r="AN28" s="67"/>
      <c r="AO28" s="64"/>
      <c r="AP28" s="68"/>
      <c r="AQ28" s="66"/>
      <c r="AR28" s="69"/>
      <c r="AS28" s="64"/>
      <c r="AT28" s="65"/>
      <c r="AU28" s="65"/>
      <c r="AV28" s="66"/>
      <c r="AW28" s="66"/>
      <c r="AX28" s="66"/>
      <c r="AY28" s="66"/>
      <c r="AZ28" s="67"/>
      <c r="BA28" s="64"/>
      <c r="BB28" s="68"/>
      <c r="BC28" s="66"/>
      <c r="BD28" s="69"/>
      <c r="BE28" s="64"/>
      <c r="BF28" s="70"/>
      <c r="BG28" s="66"/>
      <c r="BH28" s="66"/>
      <c r="BI28" s="66"/>
      <c r="BJ28" s="66"/>
      <c r="BK28" s="67"/>
      <c r="BL28" s="71"/>
      <c r="BM28" s="62"/>
      <c r="BN28" s="61"/>
      <c r="BO28" s="72"/>
      <c r="BP28" s="64"/>
      <c r="BQ28" s="65"/>
      <c r="BR28" s="65"/>
      <c r="BS28" s="65"/>
      <c r="BT28" s="66"/>
      <c r="BU28" s="66"/>
      <c r="BV28" s="66"/>
      <c r="BW28" s="66"/>
      <c r="BX28" s="67"/>
      <c r="BY28" s="64"/>
      <c r="BZ28" s="68"/>
      <c r="CA28" s="66"/>
      <c r="CB28" s="73"/>
      <c r="CC28" s="75"/>
      <c r="CD28" s="75"/>
      <c r="CE28" s="76"/>
      <c r="CF28" s="76"/>
      <c r="CG28" s="76"/>
      <c r="CH28" s="76"/>
      <c r="CI28" s="76"/>
      <c r="CJ28" s="75"/>
      <c r="CK28" s="77"/>
      <c r="CL28" s="76"/>
      <c r="CM28" s="78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79"/>
    </row>
    <row r="29" spans="1:246" ht="12.75" customHeight="1" x14ac:dyDescent="0.2">
      <c r="A29" s="24">
        <v>1</v>
      </c>
      <c r="B29" s="25" t="s">
        <v>94</v>
      </c>
      <c r="C29" s="25"/>
      <c r="D29" s="26"/>
      <c r="E29" s="26" t="s">
        <v>95</v>
      </c>
      <c r="F29" s="27" t="s">
        <v>58</v>
      </c>
      <c r="G29" s="28" t="str">
        <f t="shared" ref="G29:G36" si="56">IF(AND(OR($G$2="Y",$H$2="Y"),I29&lt;5,J29&lt;5),IF(AND(I29=#REF!,J29=#REF!),#REF!+1,1),"")</f>
        <v/>
      </c>
      <c r="H29" s="29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0">
        <f>IF(ISNA(VLOOKUP(E29,SortLookup!$A$1:$B$5,2,FALSE))," ",VLOOKUP(E29,SortLookup!$A$1:$B$5,2,FALSE))</f>
        <v>0</v>
      </c>
      <c r="J29" s="31">
        <f>IF(ISNA(VLOOKUP(F29,SortLookup!$A$7:$B$11,2,FALSE))," ",VLOOKUP(F29,SortLookup!$A$7:$B$11,2,FALSE))</f>
        <v>2</v>
      </c>
      <c r="K29" s="32">
        <f t="shared" ref="K29:K52" si="57">L29+M29+N29</f>
        <v>85.800000000000011</v>
      </c>
      <c r="L29" s="33">
        <f t="shared" ref="L29:L39" si="58">AB29+AO29+BA29+BL29+BY29+CJ29+CU29+DF29+DQ29+EB29+EM29+EX29+FI29+FT29+GE29+GP29+HA29+HL29+HW29+IH29</f>
        <v>80.800000000000011</v>
      </c>
      <c r="M29" s="34">
        <f t="shared" ref="M29:M39" si="59">AD29+AQ29+BC29+BN29+CA29+CL29+CW29+DH29+DS29+ED29+EO29+EZ29+FK29+FV29+GG29+GR29+HC29+HN29+HY29+IJ29</f>
        <v>0</v>
      </c>
      <c r="N29" s="35">
        <f t="shared" ref="N29:N52" si="60">O29/2</f>
        <v>5</v>
      </c>
      <c r="O29" s="36">
        <f t="shared" ref="O29:O39" si="61">W29+AJ29+AV29+BG29+BT29+CE29+CP29+DA29+DL29+DW29+EH29+ES29+FD29+FO29+FZ29+GK29+GV29+HG29+HR29+IC29</f>
        <v>10</v>
      </c>
      <c r="P29" s="37">
        <v>11.18</v>
      </c>
      <c r="Q29" s="38"/>
      <c r="R29" s="38"/>
      <c r="S29" s="38"/>
      <c r="T29" s="38"/>
      <c r="U29" s="38"/>
      <c r="V29" s="38"/>
      <c r="W29" s="39">
        <v>5</v>
      </c>
      <c r="X29" s="39">
        <v>0</v>
      </c>
      <c r="Y29" s="39">
        <v>0</v>
      </c>
      <c r="Z29" s="39">
        <v>0</v>
      </c>
      <c r="AA29" s="40">
        <v>0</v>
      </c>
      <c r="AB29" s="37">
        <f t="shared" ref="AB29:AB52" si="62">P29+Q29+R29+S29+T29+U29+V29</f>
        <v>11.18</v>
      </c>
      <c r="AC29" s="41">
        <f t="shared" ref="AC29:AC52" si="63">W29/2</f>
        <v>2.5</v>
      </c>
      <c r="AD29" s="39">
        <f t="shared" ref="AD29:AD52" si="64">(X29*3)+(Y29*5)+(Z29*5)+(AA29*20)</f>
        <v>0</v>
      </c>
      <c r="AE29" s="42">
        <f t="shared" ref="AE29:AE52" si="65">AB29+AC29+AD29</f>
        <v>13.68</v>
      </c>
      <c r="AF29" s="37">
        <v>26.71</v>
      </c>
      <c r="AG29" s="38"/>
      <c r="AH29" s="38"/>
      <c r="AI29" s="38"/>
      <c r="AJ29" s="39">
        <v>1</v>
      </c>
      <c r="AK29" s="39">
        <v>0</v>
      </c>
      <c r="AL29" s="39">
        <v>0</v>
      </c>
      <c r="AM29" s="39">
        <v>0</v>
      </c>
      <c r="AN29" s="40">
        <v>0</v>
      </c>
      <c r="AO29" s="37">
        <f t="shared" ref="AO29:AO52" si="66">AF29+AG29+AH29+AI29</f>
        <v>26.71</v>
      </c>
      <c r="AP29" s="41">
        <f t="shared" ref="AP29:AP52" si="67">AJ29/2</f>
        <v>0.5</v>
      </c>
      <c r="AQ29" s="39">
        <f t="shared" ref="AQ29:AQ52" si="68">(AK29*3)+(AL29*5)+(AM29*5)+(AN29*20)</f>
        <v>0</v>
      </c>
      <c r="AR29" s="42">
        <f t="shared" ref="AR29:AR52" si="69">AO29+AP29+AQ29</f>
        <v>27.21</v>
      </c>
      <c r="AS29" s="37">
        <v>22.23</v>
      </c>
      <c r="AT29" s="38"/>
      <c r="AU29" s="38"/>
      <c r="AV29" s="39">
        <v>0</v>
      </c>
      <c r="AW29" s="39">
        <v>0</v>
      </c>
      <c r="AX29" s="39">
        <v>0</v>
      </c>
      <c r="AY29" s="39">
        <v>0</v>
      </c>
      <c r="AZ29" s="40">
        <v>0</v>
      </c>
      <c r="BA29" s="37">
        <f t="shared" ref="BA29:BA52" si="70">AS29+AT29+AU29</f>
        <v>22.23</v>
      </c>
      <c r="BB29" s="41">
        <f t="shared" ref="BB29:BB52" si="71">AV29/2</f>
        <v>0</v>
      </c>
      <c r="BC29" s="39">
        <f t="shared" ref="BC29:BC52" si="72">(AW29*3)+(AX29*5)+(AY29*5)+(AZ29*20)</f>
        <v>0</v>
      </c>
      <c r="BD29" s="42">
        <f t="shared" ref="BD29:BD52" si="73">BA29+BB29+BC29</f>
        <v>22.23</v>
      </c>
      <c r="BE29" s="37"/>
      <c r="BF29" s="43"/>
      <c r="BG29" s="39"/>
      <c r="BH29" s="39"/>
      <c r="BI29" s="39"/>
      <c r="BJ29" s="39"/>
      <c r="BK29" s="40"/>
      <c r="BL29" s="44">
        <f t="shared" ref="BL29:BL52" si="74">BE29+BF29</f>
        <v>0</v>
      </c>
      <c r="BM29" s="35">
        <f t="shared" ref="BM29:BM52" si="75">BG29/2</f>
        <v>0</v>
      </c>
      <c r="BN29" s="34">
        <f t="shared" ref="BN29:BN52" si="76">(BH29*3)+(BI29*5)+(BJ29*5)+(BK29*20)</f>
        <v>0</v>
      </c>
      <c r="BO29" s="45">
        <f t="shared" ref="BO29:BO52" si="77">BL29+BM29+BN29</f>
        <v>0</v>
      </c>
      <c r="BP29" s="37">
        <v>20.68</v>
      </c>
      <c r="BQ29" s="38"/>
      <c r="BR29" s="38"/>
      <c r="BS29" s="38"/>
      <c r="BT29" s="39">
        <v>4</v>
      </c>
      <c r="BU29" s="39">
        <v>0</v>
      </c>
      <c r="BV29" s="39">
        <v>0</v>
      </c>
      <c r="BW29" s="39">
        <v>0</v>
      </c>
      <c r="BX29" s="40">
        <v>0</v>
      </c>
      <c r="BY29" s="37">
        <f t="shared" ref="BY29:BY52" si="78">BP29+BQ29+BR29+BS29</f>
        <v>20.68</v>
      </c>
      <c r="BZ29" s="41">
        <f t="shared" ref="BZ29:BZ52" si="79">BT29/2</f>
        <v>2</v>
      </c>
      <c r="CA29" s="39">
        <f t="shared" ref="CA29:CA52" si="80">(BU29*3)+(BV29*5)+(BW29*5)+(BX29*20)</f>
        <v>0</v>
      </c>
      <c r="CB29" s="47">
        <f t="shared" ref="CB29:CB52" si="81">BY29+BZ29+CA29</f>
        <v>22.68</v>
      </c>
      <c r="CC29" s="75"/>
      <c r="CD29" s="75"/>
      <c r="CE29" s="76"/>
      <c r="CF29" s="76"/>
      <c r="CG29" s="76"/>
      <c r="CH29" s="76"/>
      <c r="CI29" s="76"/>
      <c r="CJ29" s="75">
        <f t="shared" ref="CJ29:CJ30" si="82">CC29+CD29</f>
        <v>0</v>
      </c>
      <c r="CK29" s="77">
        <f t="shared" ref="CK29:CK30" si="83">CE29/2</f>
        <v>0</v>
      </c>
      <c r="CL29" s="76">
        <f t="shared" ref="CL29:CL30" si="84">(CF29*3)+(CG29*5)+(CH29*5)+(CI29*20)</f>
        <v>0</v>
      </c>
      <c r="CM29" s="78">
        <f t="shared" ref="CM29:CM30" si="85">CJ29+CK29+CL29</f>
        <v>0</v>
      </c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79"/>
    </row>
    <row r="30" spans="1:246" ht="12.75" customHeight="1" x14ac:dyDescent="0.2">
      <c r="A30" s="24">
        <v>2</v>
      </c>
      <c r="B30" s="25" t="s">
        <v>96</v>
      </c>
      <c r="C30" s="25"/>
      <c r="D30" s="26" t="s">
        <v>60</v>
      </c>
      <c r="E30" s="26" t="s">
        <v>95</v>
      </c>
      <c r="F30" s="27" t="s">
        <v>58</v>
      </c>
      <c r="G30" s="28" t="str">
        <f t="shared" si="56"/>
        <v/>
      </c>
      <c r="H30" s="29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0">
        <f>IF(ISNA(VLOOKUP(E30,SortLookup!$A$1:$B$5,2,FALSE))," ",VLOOKUP(E30,SortLookup!$A$1:$B$5,2,FALSE))</f>
        <v>0</v>
      </c>
      <c r="J30" s="31">
        <f>IF(ISNA(VLOOKUP(F30,SortLookup!$A$7:$B$11,2,FALSE))," ",VLOOKUP(F30,SortLookup!$A$7:$B$11,2,FALSE))</f>
        <v>2</v>
      </c>
      <c r="K30" s="32">
        <f t="shared" si="57"/>
        <v>88.15</v>
      </c>
      <c r="L30" s="33">
        <f t="shared" si="58"/>
        <v>87.15</v>
      </c>
      <c r="M30" s="34">
        <f t="shared" si="59"/>
        <v>0</v>
      </c>
      <c r="N30" s="35">
        <f t="shared" si="60"/>
        <v>1</v>
      </c>
      <c r="O30" s="36">
        <f t="shared" si="61"/>
        <v>2</v>
      </c>
      <c r="P30" s="37">
        <v>19.25</v>
      </c>
      <c r="Q30" s="38"/>
      <c r="R30" s="38"/>
      <c r="S30" s="38"/>
      <c r="T30" s="38"/>
      <c r="U30" s="38"/>
      <c r="V30" s="38"/>
      <c r="W30" s="39">
        <v>0</v>
      </c>
      <c r="X30" s="39">
        <v>0</v>
      </c>
      <c r="Y30" s="39">
        <v>0</v>
      </c>
      <c r="Z30" s="39">
        <v>0</v>
      </c>
      <c r="AA30" s="40">
        <v>0</v>
      </c>
      <c r="AB30" s="37">
        <f t="shared" si="62"/>
        <v>19.25</v>
      </c>
      <c r="AC30" s="41">
        <f t="shared" si="63"/>
        <v>0</v>
      </c>
      <c r="AD30" s="39">
        <f t="shared" si="64"/>
        <v>0</v>
      </c>
      <c r="AE30" s="42">
        <f t="shared" si="65"/>
        <v>19.25</v>
      </c>
      <c r="AF30" s="37">
        <v>24.58</v>
      </c>
      <c r="AG30" s="38"/>
      <c r="AH30" s="38"/>
      <c r="AI30" s="38"/>
      <c r="AJ30" s="39">
        <v>2</v>
      </c>
      <c r="AK30" s="39">
        <v>0</v>
      </c>
      <c r="AL30" s="39">
        <v>0</v>
      </c>
      <c r="AM30" s="39">
        <v>0</v>
      </c>
      <c r="AN30" s="40">
        <v>0</v>
      </c>
      <c r="AO30" s="37">
        <f t="shared" si="66"/>
        <v>24.58</v>
      </c>
      <c r="AP30" s="41">
        <f t="shared" si="67"/>
        <v>1</v>
      </c>
      <c r="AQ30" s="39">
        <f t="shared" si="68"/>
        <v>0</v>
      </c>
      <c r="AR30" s="42">
        <f t="shared" si="69"/>
        <v>25.58</v>
      </c>
      <c r="AS30" s="37">
        <v>19.28</v>
      </c>
      <c r="AT30" s="38"/>
      <c r="AU30" s="38"/>
      <c r="AV30" s="39">
        <v>0</v>
      </c>
      <c r="AW30" s="39">
        <v>0</v>
      </c>
      <c r="AX30" s="39">
        <v>0</v>
      </c>
      <c r="AY30" s="39">
        <v>0</v>
      </c>
      <c r="AZ30" s="40">
        <v>0</v>
      </c>
      <c r="BA30" s="37">
        <f t="shared" si="70"/>
        <v>19.28</v>
      </c>
      <c r="BB30" s="41">
        <f t="shared" si="71"/>
        <v>0</v>
      </c>
      <c r="BC30" s="39">
        <f t="shared" si="72"/>
        <v>0</v>
      </c>
      <c r="BD30" s="42">
        <f t="shared" si="73"/>
        <v>19.28</v>
      </c>
      <c r="BE30" s="37"/>
      <c r="BF30" s="43"/>
      <c r="BG30" s="39"/>
      <c r="BH30" s="39"/>
      <c r="BI30" s="39"/>
      <c r="BJ30" s="39"/>
      <c r="BK30" s="40"/>
      <c r="BL30" s="44">
        <f t="shared" si="74"/>
        <v>0</v>
      </c>
      <c r="BM30" s="35">
        <f t="shared" si="75"/>
        <v>0</v>
      </c>
      <c r="BN30" s="34">
        <f t="shared" si="76"/>
        <v>0</v>
      </c>
      <c r="BO30" s="45">
        <f t="shared" si="77"/>
        <v>0</v>
      </c>
      <c r="BP30" s="37">
        <v>24.04</v>
      </c>
      <c r="BQ30" s="38"/>
      <c r="BR30" s="38"/>
      <c r="BS30" s="38"/>
      <c r="BT30" s="39">
        <v>0</v>
      </c>
      <c r="BU30" s="39">
        <v>0</v>
      </c>
      <c r="BV30" s="39">
        <v>0</v>
      </c>
      <c r="BW30" s="39">
        <v>0</v>
      </c>
      <c r="BX30" s="40">
        <v>0</v>
      </c>
      <c r="BY30" s="37">
        <f t="shared" si="78"/>
        <v>24.04</v>
      </c>
      <c r="BZ30" s="41">
        <f t="shared" si="79"/>
        <v>0</v>
      </c>
      <c r="CA30" s="39">
        <f t="shared" si="80"/>
        <v>0</v>
      </c>
      <c r="CB30" s="47">
        <f t="shared" si="81"/>
        <v>24.04</v>
      </c>
      <c r="CC30" s="75"/>
      <c r="CD30" s="75"/>
      <c r="CE30" s="76"/>
      <c r="CF30" s="76"/>
      <c r="CG30" s="76"/>
      <c r="CH30" s="76"/>
      <c r="CI30" s="76"/>
      <c r="CJ30" s="75">
        <f t="shared" si="82"/>
        <v>0</v>
      </c>
      <c r="CK30" s="77">
        <f t="shared" si="83"/>
        <v>0</v>
      </c>
      <c r="CL30" s="76">
        <f t="shared" si="84"/>
        <v>0</v>
      </c>
      <c r="CM30" s="78">
        <f t="shared" si="85"/>
        <v>0</v>
      </c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79"/>
    </row>
    <row r="31" spans="1:246" ht="12.75" customHeight="1" x14ac:dyDescent="0.2">
      <c r="A31" s="24">
        <v>3</v>
      </c>
      <c r="B31" s="25" t="s">
        <v>97</v>
      </c>
      <c r="C31" s="25"/>
      <c r="D31" s="82"/>
      <c r="E31" s="82" t="s">
        <v>95</v>
      </c>
      <c r="F31" s="83" t="s">
        <v>81</v>
      </c>
      <c r="G31" s="84" t="str">
        <f t="shared" si="56"/>
        <v/>
      </c>
      <c r="H31" s="85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6">
        <f>IF(ISNA(VLOOKUP(E31,SortLookup!$A$1:$B$5,2,FALSE))," ",VLOOKUP(E31,SortLookup!$A$1:$B$5,2,FALSE))</f>
        <v>0</v>
      </c>
      <c r="J31" s="87" t="str">
        <f>IF(ISNA(VLOOKUP(F31,SortLookup!$A$7:$B$11,2,FALSE))," ",VLOOKUP(F31,SortLookup!$A$7:$B$11,2,FALSE))</f>
        <v xml:space="preserve"> </v>
      </c>
      <c r="K31" s="32">
        <f t="shared" si="57"/>
        <v>113.87</v>
      </c>
      <c r="L31" s="33">
        <f t="shared" si="58"/>
        <v>104.37</v>
      </c>
      <c r="M31" s="34">
        <f t="shared" si="59"/>
        <v>0</v>
      </c>
      <c r="N31" s="35">
        <f t="shared" si="60"/>
        <v>9.5</v>
      </c>
      <c r="O31" s="36">
        <f t="shared" si="61"/>
        <v>19</v>
      </c>
      <c r="P31" s="44">
        <v>14.04</v>
      </c>
      <c r="Q31" s="33"/>
      <c r="R31" s="33"/>
      <c r="S31" s="33"/>
      <c r="T31" s="33"/>
      <c r="U31" s="33"/>
      <c r="V31" s="33"/>
      <c r="W31" s="34">
        <v>16</v>
      </c>
      <c r="X31" s="34">
        <v>0</v>
      </c>
      <c r="Y31" s="34">
        <v>0</v>
      </c>
      <c r="Z31" s="34">
        <v>0</v>
      </c>
      <c r="AA31" s="88">
        <v>0</v>
      </c>
      <c r="AB31" s="44">
        <f t="shared" si="62"/>
        <v>14.04</v>
      </c>
      <c r="AC31" s="35">
        <f t="shared" si="63"/>
        <v>8</v>
      </c>
      <c r="AD31" s="34">
        <f t="shared" si="64"/>
        <v>0</v>
      </c>
      <c r="AE31" s="89">
        <f t="shared" si="65"/>
        <v>22.04</v>
      </c>
      <c r="AF31" s="44">
        <v>41.95</v>
      </c>
      <c r="AG31" s="33"/>
      <c r="AH31" s="33"/>
      <c r="AI31" s="33"/>
      <c r="AJ31" s="34">
        <v>2</v>
      </c>
      <c r="AK31" s="34">
        <v>0</v>
      </c>
      <c r="AL31" s="34">
        <v>0</v>
      </c>
      <c r="AM31" s="34">
        <v>0</v>
      </c>
      <c r="AN31" s="88">
        <v>0</v>
      </c>
      <c r="AO31" s="44">
        <f t="shared" si="66"/>
        <v>41.95</v>
      </c>
      <c r="AP31" s="35">
        <f t="shared" si="67"/>
        <v>1</v>
      </c>
      <c r="AQ31" s="34">
        <f t="shared" si="68"/>
        <v>0</v>
      </c>
      <c r="AR31" s="89">
        <f t="shared" si="69"/>
        <v>42.95</v>
      </c>
      <c r="AS31" s="44">
        <v>24.42</v>
      </c>
      <c r="AT31" s="33"/>
      <c r="AU31" s="33"/>
      <c r="AV31" s="34">
        <v>0</v>
      </c>
      <c r="AW31" s="34">
        <v>0</v>
      </c>
      <c r="AX31" s="34">
        <v>0</v>
      </c>
      <c r="AY31" s="34">
        <v>0</v>
      </c>
      <c r="AZ31" s="88">
        <v>0</v>
      </c>
      <c r="BA31" s="44">
        <f t="shared" si="70"/>
        <v>24.42</v>
      </c>
      <c r="BB31" s="35">
        <f t="shared" si="71"/>
        <v>0</v>
      </c>
      <c r="BC31" s="34">
        <f t="shared" si="72"/>
        <v>0</v>
      </c>
      <c r="BD31" s="89">
        <f t="shared" si="73"/>
        <v>24.42</v>
      </c>
      <c r="BE31" s="44"/>
      <c r="BF31" s="90"/>
      <c r="BG31" s="34"/>
      <c r="BH31" s="34"/>
      <c r="BI31" s="34"/>
      <c r="BJ31" s="34"/>
      <c r="BK31" s="88"/>
      <c r="BL31" s="44">
        <f t="shared" si="74"/>
        <v>0</v>
      </c>
      <c r="BM31" s="35">
        <f t="shared" si="75"/>
        <v>0</v>
      </c>
      <c r="BN31" s="34">
        <f t="shared" si="76"/>
        <v>0</v>
      </c>
      <c r="BO31" s="45">
        <f t="shared" si="77"/>
        <v>0</v>
      </c>
      <c r="BP31" s="44">
        <v>23.96</v>
      </c>
      <c r="BQ31" s="33"/>
      <c r="BR31" s="33"/>
      <c r="BS31" s="33"/>
      <c r="BT31" s="34">
        <v>1</v>
      </c>
      <c r="BU31" s="34">
        <v>0</v>
      </c>
      <c r="BV31" s="34">
        <v>0</v>
      </c>
      <c r="BW31" s="34">
        <v>0</v>
      </c>
      <c r="BX31" s="88">
        <v>0</v>
      </c>
      <c r="BY31" s="44">
        <f t="shared" si="78"/>
        <v>23.96</v>
      </c>
      <c r="BZ31" s="35">
        <f t="shared" si="79"/>
        <v>0.5</v>
      </c>
      <c r="CA31" s="34">
        <f t="shared" si="80"/>
        <v>0</v>
      </c>
      <c r="CB31" s="91">
        <f t="shared" si="81"/>
        <v>24.46</v>
      </c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79"/>
    </row>
    <row r="32" spans="1:246" ht="12.75" customHeight="1" x14ac:dyDescent="0.2">
      <c r="A32" s="24">
        <v>4</v>
      </c>
      <c r="B32" s="25" t="s">
        <v>98</v>
      </c>
      <c r="C32" s="25"/>
      <c r="D32" s="26" t="s">
        <v>77</v>
      </c>
      <c r="E32" s="26" t="s">
        <v>95</v>
      </c>
      <c r="F32" s="27" t="s">
        <v>81</v>
      </c>
      <c r="G32" s="28" t="str">
        <f t="shared" si="56"/>
        <v/>
      </c>
      <c r="H32" s="29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0">
        <f>IF(ISNA(VLOOKUP(E32,SortLookup!$A$1:$B$5,2,FALSE))," ",VLOOKUP(E32,SortLookup!$A$1:$B$5,2,FALSE))</f>
        <v>0</v>
      </c>
      <c r="J32" s="31" t="str">
        <f>IF(ISNA(VLOOKUP(F32,SortLookup!$A$7:$B$11,2,FALSE))," ",VLOOKUP(F32,SortLookup!$A$7:$B$11,2,FALSE))</f>
        <v xml:space="preserve"> </v>
      </c>
      <c r="K32" s="32">
        <f t="shared" si="57"/>
        <v>115.82000000000001</v>
      </c>
      <c r="L32" s="33">
        <f t="shared" si="58"/>
        <v>111.82000000000001</v>
      </c>
      <c r="M32" s="34">
        <f t="shared" si="59"/>
        <v>3</v>
      </c>
      <c r="N32" s="35">
        <f t="shared" si="60"/>
        <v>1</v>
      </c>
      <c r="O32" s="36">
        <f t="shared" si="61"/>
        <v>2</v>
      </c>
      <c r="P32" s="37">
        <v>19.27</v>
      </c>
      <c r="Q32" s="38"/>
      <c r="R32" s="38"/>
      <c r="S32" s="38"/>
      <c r="T32" s="38"/>
      <c r="U32" s="38"/>
      <c r="V32" s="38"/>
      <c r="W32" s="39">
        <v>0</v>
      </c>
      <c r="X32" s="39">
        <v>0</v>
      </c>
      <c r="Y32" s="39">
        <v>0</v>
      </c>
      <c r="Z32" s="39">
        <v>0</v>
      </c>
      <c r="AA32" s="40">
        <v>0</v>
      </c>
      <c r="AB32" s="37">
        <f t="shared" si="62"/>
        <v>19.27</v>
      </c>
      <c r="AC32" s="41">
        <f t="shared" si="63"/>
        <v>0</v>
      </c>
      <c r="AD32" s="39">
        <f t="shared" si="64"/>
        <v>0</v>
      </c>
      <c r="AE32" s="42">
        <f t="shared" si="65"/>
        <v>19.27</v>
      </c>
      <c r="AF32" s="37">
        <v>37.04</v>
      </c>
      <c r="AG32" s="38"/>
      <c r="AH32" s="38"/>
      <c r="AI32" s="38"/>
      <c r="AJ32" s="39">
        <v>1</v>
      </c>
      <c r="AK32" s="39">
        <v>0</v>
      </c>
      <c r="AL32" s="39">
        <v>0</v>
      </c>
      <c r="AM32" s="39">
        <v>0</v>
      </c>
      <c r="AN32" s="40">
        <v>0</v>
      </c>
      <c r="AO32" s="37">
        <f t="shared" si="66"/>
        <v>37.04</v>
      </c>
      <c r="AP32" s="41">
        <f t="shared" si="67"/>
        <v>0.5</v>
      </c>
      <c r="AQ32" s="39">
        <f t="shared" si="68"/>
        <v>0</v>
      </c>
      <c r="AR32" s="42">
        <f t="shared" si="69"/>
        <v>37.54</v>
      </c>
      <c r="AS32" s="37">
        <v>21.45</v>
      </c>
      <c r="AT32" s="38"/>
      <c r="AU32" s="38"/>
      <c r="AV32" s="39">
        <v>0</v>
      </c>
      <c r="AW32" s="39">
        <v>0</v>
      </c>
      <c r="AX32" s="39">
        <v>0</v>
      </c>
      <c r="AY32" s="39">
        <v>0</v>
      </c>
      <c r="AZ32" s="40">
        <v>0</v>
      </c>
      <c r="BA32" s="37">
        <f t="shared" si="70"/>
        <v>21.45</v>
      </c>
      <c r="BB32" s="41">
        <f t="shared" si="71"/>
        <v>0</v>
      </c>
      <c r="BC32" s="39">
        <f t="shared" si="72"/>
        <v>0</v>
      </c>
      <c r="BD32" s="42">
        <f t="shared" si="73"/>
        <v>21.45</v>
      </c>
      <c r="BE32" s="37"/>
      <c r="BF32" s="43"/>
      <c r="BG32" s="39"/>
      <c r="BH32" s="39"/>
      <c r="BI32" s="39"/>
      <c r="BJ32" s="39"/>
      <c r="BK32" s="40"/>
      <c r="BL32" s="37">
        <f t="shared" si="74"/>
        <v>0</v>
      </c>
      <c r="BM32" s="41">
        <f t="shared" si="75"/>
        <v>0</v>
      </c>
      <c r="BN32" s="39">
        <f t="shared" si="76"/>
        <v>0</v>
      </c>
      <c r="BO32" s="74">
        <f t="shared" si="77"/>
        <v>0</v>
      </c>
      <c r="BP32" s="38">
        <v>34.06</v>
      </c>
      <c r="BQ32" s="38"/>
      <c r="BR32" s="38"/>
      <c r="BS32" s="38"/>
      <c r="BT32" s="39">
        <v>1</v>
      </c>
      <c r="BU32" s="39">
        <v>1</v>
      </c>
      <c r="BV32" s="39">
        <v>0</v>
      </c>
      <c r="BW32" s="39">
        <v>0</v>
      </c>
      <c r="BX32" s="40">
        <v>0</v>
      </c>
      <c r="BY32" s="37">
        <f t="shared" si="78"/>
        <v>34.06</v>
      </c>
      <c r="BZ32" s="41">
        <f t="shared" si="79"/>
        <v>0.5</v>
      </c>
      <c r="CA32" s="39">
        <f t="shared" si="80"/>
        <v>3</v>
      </c>
      <c r="CB32" s="47">
        <f t="shared" si="81"/>
        <v>37.56</v>
      </c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79"/>
    </row>
    <row r="33" spans="1:246" ht="12.75" customHeight="1" x14ac:dyDescent="0.2">
      <c r="A33" s="24">
        <v>5</v>
      </c>
      <c r="B33" s="80" t="s">
        <v>99</v>
      </c>
      <c r="C33" s="80"/>
      <c r="D33" s="82" t="s">
        <v>77</v>
      </c>
      <c r="E33" s="82" t="s">
        <v>95</v>
      </c>
      <c r="F33" s="83" t="s">
        <v>64</v>
      </c>
      <c r="G33" s="84" t="str">
        <f t="shared" si="56"/>
        <v/>
      </c>
      <c r="H33" s="85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86">
        <f>IF(ISNA(VLOOKUP(E33,SortLookup!$A$1:$B$5,2,FALSE))," ",VLOOKUP(E33,SortLookup!$A$1:$B$5,2,FALSE))</f>
        <v>0</v>
      </c>
      <c r="J33" s="87">
        <f>IF(ISNA(VLOOKUP(F33,SortLookup!$A$7:$B$11,2,FALSE))," ",VLOOKUP(F33,SortLookup!$A$7:$B$11,2,FALSE))</f>
        <v>3</v>
      </c>
      <c r="K33" s="32">
        <f t="shared" si="57"/>
        <v>118.82999999999998</v>
      </c>
      <c r="L33" s="33">
        <f t="shared" si="58"/>
        <v>111.32999999999998</v>
      </c>
      <c r="M33" s="34">
        <f t="shared" si="59"/>
        <v>0</v>
      </c>
      <c r="N33" s="35">
        <f t="shared" si="60"/>
        <v>7.5</v>
      </c>
      <c r="O33" s="36">
        <f t="shared" si="61"/>
        <v>15</v>
      </c>
      <c r="P33" s="44">
        <v>17.09</v>
      </c>
      <c r="Q33" s="33"/>
      <c r="R33" s="33"/>
      <c r="S33" s="33"/>
      <c r="T33" s="33"/>
      <c r="U33" s="33"/>
      <c r="V33" s="33"/>
      <c r="W33" s="34">
        <v>8</v>
      </c>
      <c r="X33" s="34">
        <v>0</v>
      </c>
      <c r="Y33" s="34">
        <v>0</v>
      </c>
      <c r="Z33" s="34">
        <v>0</v>
      </c>
      <c r="AA33" s="88">
        <v>0</v>
      </c>
      <c r="AB33" s="44">
        <f t="shared" si="62"/>
        <v>17.09</v>
      </c>
      <c r="AC33" s="35">
        <f t="shared" si="63"/>
        <v>4</v>
      </c>
      <c r="AD33" s="34">
        <f t="shared" si="64"/>
        <v>0</v>
      </c>
      <c r="AE33" s="89">
        <f t="shared" si="65"/>
        <v>21.09</v>
      </c>
      <c r="AF33" s="44">
        <v>31.04</v>
      </c>
      <c r="AG33" s="33"/>
      <c r="AH33" s="33"/>
      <c r="AI33" s="33"/>
      <c r="AJ33" s="34">
        <v>5</v>
      </c>
      <c r="AK33" s="34">
        <v>0</v>
      </c>
      <c r="AL33" s="34">
        <v>0</v>
      </c>
      <c r="AM33" s="34">
        <v>0</v>
      </c>
      <c r="AN33" s="88">
        <v>0</v>
      </c>
      <c r="AO33" s="44">
        <f t="shared" si="66"/>
        <v>31.04</v>
      </c>
      <c r="AP33" s="35">
        <f t="shared" si="67"/>
        <v>2.5</v>
      </c>
      <c r="AQ33" s="34">
        <f t="shared" si="68"/>
        <v>0</v>
      </c>
      <c r="AR33" s="89">
        <f t="shared" si="69"/>
        <v>33.54</v>
      </c>
      <c r="AS33" s="44">
        <v>29.91</v>
      </c>
      <c r="AT33" s="33"/>
      <c r="AU33" s="33"/>
      <c r="AV33" s="34">
        <v>0</v>
      </c>
      <c r="AW33" s="34">
        <v>0</v>
      </c>
      <c r="AX33" s="34">
        <v>0</v>
      </c>
      <c r="AY33" s="34">
        <v>0</v>
      </c>
      <c r="AZ33" s="88">
        <v>0</v>
      </c>
      <c r="BA33" s="44">
        <f t="shared" si="70"/>
        <v>29.91</v>
      </c>
      <c r="BB33" s="35">
        <f t="shared" si="71"/>
        <v>0</v>
      </c>
      <c r="BC33" s="34">
        <f t="shared" si="72"/>
        <v>0</v>
      </c>
      <c r="BD33" s="89">
        <f t="shared" si="73"/>
        <v>29.91</v>
      </c>
      <c r="BE33" s="44"/>
      <c r="BF33" s="90"/>
      <c r="BG33" s="34"/>
      <c r="BH33" s="34"/>
      <c r="BI33" s="34"/>
      <c r="BJ33" s="34"/>
      <c r="BK33" s="88"/>
      <c r="BL33" s="44">
        <f t="shared" si="74"/>
        <v>0</v>
      </c>
      <c r="BM33" s="35">
        <f t="shared" si="75"/>
        <v>0</v>
      </c>
      <c r="BN33" s="34">
        <f t="shared" si="76"/>
        <v>0</v>
      </c>
      <c r="BO33" s="45">
        <f t="shared" si="77"/>
        <v>0</v>
      </c>
      <c r="BP33" s="44">
        <v>33.29</v>
      </c>
      <c r="BQ33" s="33"/>
      <c r="BR33" s="33"/>
      <c r="BS33" s="33"/>
      <c r="BT33" s="34">
        <v>2</v>
      </c>
      <c r="BU33" s="34">
        <v>0</v>
      </c>
      <c r="BV33" s="34">
        <v>0</v>
      </c>
      <c r="BW33" s="34">
        <v>0</v>
      </c>
      <c r="BX33" s="88">
        <v>0</v>
      </c>
      <c r="BY33" s="44">
        <f t="shared" si="78"/>
        <v>33.29</v>
      </c>
      <c r="BZ33" s="35">
        <f t="shared" si="79"/>
        <v>1</v>
      </c>
      <c r="CA33" s="34">
        <f t="shared" si="80"/>
        <v>0</v>
      </c>
      <c r="CB33" s="91">
        <f t="shared" si="81"/>
        <v>34.29</v>
      </c>
      <c r="CC33" s="75"/>
      <c r="CD33" s="75"/>
      <c r="CE33" s="76"/>
      <c r="CF33" s="76"/>
      <c r="CG33" s="76"/>
      <c r="CH33" s="76"/>
      <c r="CI33" s="76"/>
      <c r="CJ33" s="75">
        <f>CC33+CD33</f>
        <v>0</v>
      </c>
      <c r="CK33" s="77">
        <f>CE33/2</f>
        <v>0</v>
      </c>
      <c r="CL33" s="76">
        <f>(CF33*3)+(CG33*5)+(CH33*5)+(CI33*20)</f>
        <v>0</v>
      </c>
      <c r="CM33" s="78">
        <f>CJ33+CK33+CL33</f>
        <v>0</v>
      </c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79"/>
    </row>
    <row r="34" spans="1:246" ht="12.75" customHeight="1" x14ac:dyDescent="0.2">
      <c r="A34" s="24">
        <v>6</v>
      </c>
      <c r="B34" s="25" t="s">
        <v>100</v>
      </c>
      <c r="C34" s="25"/>
      <c r="D34" s="26"/>
      <c r="E34" s="26" t="s">
        <v>95</v>
      </c>
      <c r="F34" s="27" t="s">
        <v>64</v>
      </c>
      <c r="G34" s="28" t="str">
        <f t="shared" si="56"/>
        <v/>
      </c>
      <c r="H34" s="29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0">
        <f>IF(ISNA(VLOOKUP(E34,SortLookup!$A$1:$B$5,2,FALSE))," ",VLOOKUP(E34,SortLookup!$A$1:$B$5,2,FALSE))</f>
        <v>0</v>
      </c>
      <c r="J34" s="31">
        <f>IF(ISNA(VLOOKUP(F34,SortLookup!$A$7:$B$11,2,FALSE))," ",VLOOKUP(F34,SortLookup!$A$7:$B$11,2,FALSE))</f>
        <v>3</v>
      </c>
      <c r="K34" s="32">
        <f t="shared" si="57"/>
        <v>120.47999999999999</v>
      </c>
      <c r="L34" s="33">
        <f t="shared" si="58"/>
        <v>117.47999999999999</v>
      </c>
      <c r="M34" s="34">
        <f t="shared" si="59"/>
        <v>0</v>
      </c>
      <c r="N34" s="35">
        <f t="shared" si="60"/>
        <v>3</v>
      </c>
      <c r="O34" s="36">
        <f t="shared" si="61"/>
        <v>6</v>
      </c>
      <c r="P34" s="37">
        <v>20.16</v>
      </c>
      <c r="Q34" s="38"/>
      <c r="R34" s="38"/>
      <c r="S34" s="38"/>
      <c r="T34" s="38"/>
      <c r="U34" s="38"/>
      <c r="V34" s="38"/>
      <c r="W34" s="39">
        <v>1</v>
      </c>
      <c r="X34" s="39">
        <v>0</v>
      </c>
      <c r="Y34" s="39">
        <v>0</v>
      </c>
      <c r="Z34" s="39">
        <v>0</v>
      </c>
      <c r="AA34" s="40">
        <v>0</v>
      </c>
      <c r="AB34" s="37">
        <f t="shared" si="62"/>
        <v>20.16</v>
      </c>
      <c r="AC34" s="41">
        <f t="shared" si="63"/>
        <v>0.5</v>
      </c>
      <c r="AD34" s="39">
        <f t="shared" si="64"/>
        <v>0</v>
      </c>
      <c r="AE34" s="42">
        <f t="shared" si="65"/>
        <v>20.66</v>
      </c>
      <c r="AF34" s="37">
        <v>31.47</v>
      </c>
      <c r="AG34" s="38"/>
      <c r="AH34" s="38"/>
      <c r="AI34" s="38"/>
      <c r="AJ34" s="39">
        <v>4</v>
      </c>
      <c r="AK34" s="39">
        <v>0</v>
      </c>
      <c r="AL34" s="39">
        <v>0</v>
      </c>
      <c r="AM34" s="39">
        <v>0</v>
      </c>
      <c r="AN34" s="40">
        <v>0</v>
      </c>
      <c r="AO34" s="37">
        <f t="shared" si="66"/>
        <v>31.47</v>
      </c>
      <c r="AP34" s="41">
        <f t="shared" si="67"/>
        <v>2</v>
      </c>
      <c r="AQ34" s="39">
        <f t="shared" si="68"/>
        <v>0</v>
      </c>
      <c r="AR34" s="42">
        <f t="shared" si="69"/>
        <v>33.47</v>
      </c>
      <c r="AS34" s="37">
        <v>31.72</v>
      </c>
      <c r="AT34" s="38"/>
      <c r="AU34" s="38"/>
      <c r="AV34" s="39">
        <v>0</v>
      </c>
      <c r="AW34" s="39">
        <v>0</v>
      </c>
      <c r="AX34" s="39">
        <v>0</v>
      </c>
      <c r="AY34" s="39">
        <v>0</v>
      </c>
      <c r="AZ34" s="40">
        <v>0</v>
      </c>
      <c r="BA34" s="37">
        <f t="shared" si="70"/>
        <v>31.72</v>
      </c>
      <c r="BB34" s="41">
        <f t="shared" si="71"/>
        <v>0</v>
      </c>
      <c r="BC34" s="39">
        <f t="shared" si="72"/>
        <v>0</v>
      </c>
      <c r="BD34" s="42">
        <f t="shared" si="73"/>
        <v>31.72</v>
      </c>
      <c r="BE34" s="37"/>
      <c r="BF34" s="43"/>
      <c r="BG34" s="39"/>
      <c r="BH34" s="39"/>
      <c r="BI34" s="39"/>
      <c r="BJ34" s="39"/>
      <c r="BK34" s="40"/>
      <c r="BL34" s="44">
        <f t="shared" si="74"/>
        <v>0</v>
      </c>
      <c r="BM34" s="35">
        <f t="shared" si="75"/>
        <v>0</v>
      </c>
      <c r="BN34" s="34">
        <f t="shared" si="76"/>
        <v>0</v>
      </c>
      <c r="BO34" s="45">
        <f t="shared" si="77"/>
        <v>0</v>
      </c>
      <c r="BP34" s="37">
        <v>34.130000000000003</v>
      </c>
      <c r="BQ34" s="38"/>
      <c r="BR34" s="38"/>
      <c r="BS34" s="38"/>
      <c r="BT34" s="39">
        <v>1</v>
      </c>
      <c r="BU34" s="39">
        <v>0</v>
      </c>
      <c r="BV34" s="39">
        <v>0</v>
      </c>
      <c r="BW34" s="39">
        <v>0</v>
      </c>
      <c r="BX34" s="40">
        <v>0</v>
      </c>
      <c r="BY34" s="37">
        <f t="shared" si="78"/>
        <v>34.130000000000003</v>
      </c>
      <c r="BZ34" s="41">
        <f t="shared" si="79"/>
        <v>0.5</v>
      </c>
      <c r="CA34" s="39">
        <f t="shared" si="80"/>
        <v>0</v>
      </c>
      <c r="CB34" s="47">
        <f t="shared" si="81"/>
        <v>34.630000000000003</v>
      </c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79"/>
    </row>
    <row r="35" spans="1:246" ht="12.75" customHeight="1" x14ac:dyDescent="0.2">
      <c r="A35" s="24">
        <v>7</v>
      </c>
      <c r="B35" s="25" t="s">
        <v>101</v>
      </c>
      <c r="C35" s="92"/>
      <c r="D35" s="26"/>
      <c r="E35" s="26" t="s">
        <v>95</v>
      </c>
      <c r="F35" s="27" t="s">
        <v>64</v>
      </c>
      <c r="G35" s="28" t="str">
        <f t="shared" si="56"/>
        <v/>
      </c>
      <c r="H35" s="29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0">
        <f>IF(ISNA(VLOOKUP(E35,SortLookup!$A$1:$B$5,2,FALSE))," ",VLOOKUP(E35,SortLookup!$A$1:$B$5,2,FALSE))</f>
        <v>0</v>
      </c>
      <c r="J35" s="31">
        <f>IF(ISNA(VLOOKUP(F35,SortLookup!$A$7:$B$11,2,FALSE))," ",VLOOKUP(F35,SortLookup!$A$7:$B$11,2,FALSE))</f>
        <v>3</v>
      </c>
      <c r="K35" s="93">
        <f t="shared" si="57"/>
        <v>129.92000000000002</v>
      </c>
      <c r="L35" s="38">
        <f t="shared" si="58"/>
        <v>116.42</v>
      </c>
      <c r="M35" s="39">
        <f t="shared" si="59"/>
        <v>5</v>
      </c>
      <c r="N35" s="41">
        <f t="shared" si="60"/>
        <v>8.5</v>
      </c>
      <c r="O35" s="94">
        <f t="shared" si="61"/>
        <v>17</v>
      </c>
      <c r="P35" s="37">
        <v>19.350000000000001</v>
      </c>
      <c r="Q35" s="38"/>
      <c r="R35" s="38"/>
      <c r="S35" s="38"/>
      <c r="T35" s="38"/>
      <c r="U35" s="38"/>
      <c r="V35" s="38"/>
      <c r="W35" s="39">
        <v>12</v>
      </c>
      <c r="X35" s="39">
        <v>0</v>
      </c>
      <c r="Y35" s="39">
        <v>0</v>
      </c>
      <c r="Z35" s="39">
        <v>0</v>
      </c>
      <c r="AA35" s="40">
        <v>0</v>
      </c>
      <c r="AB35" s="37">
        <f t="shared" si="62"/>
        <v>19.350000000000001</v>
      </c>
      <c r="AC35" s="41">
        <f t="shared" si="63"/>
        <v>6</v>
      </c>
      <c r="AD35" s="39">
        <f t="shared" si="64"/>
        <v>0</v>
      </c>
      <c r="AE35" s="42">
        <f t="shared" si="65"/>
        <v>25.35</v>
      </c>
      <c r="AF35" s="37">
        <v>37.700000000000003</v>
      </c>
      <c r="AG35" s="38"/>
      <c r="AH35" s="38"/>
      <c r="AI35" s="38"/>
      <c r="AJ35" s="39">
        <v>3</v>
      </c>
      <c r="AK35" s="39">
        <v>0</v>
      </c>
      <c r="AL35" s="39">
        <v>0</v>
      </c>
      <c r="AM35" s="39">
        <v>1</v>
      </c>
      <c r="AN35" s="40">
        <v>0</v>
      </c>
      <c r="AO35" s="37">
        <f t="shared" si="66"/>
        <v>37.700000000000003</v>
      </c>
      <c r="AP35" s="41">
        <f t="shared" si="67"/>
        <v>1.5</v>
      </c>
      <c r="AQ35" s="39">
        <f t="shared" si="68"/>
        <v>5</v>
      </c>
      <c r="AR35" s="42">
        <f t="shared" si="69"/>
        <v>44.2</v>
      </c>
      <c r="AS35" s="37">
        <v>26.04</v>
      </c>
      <c r="AT35" s="38"/>
      <c r="AU35" s="38"/>
      <c r="AV35" s="39">
        <v>0</v>
      </c>
      <c r="AW35" s="39">
        <v>0</v>
      </c>
      <c r="AX35" s="39">
        <v>0</v>
      </c>
      <c r="AY35" s="39">
        <v>0</v>
      </c>
      <c r="AZ35" s="40">
        <v>0</v>
      </c>
      <c r="BA35" s="37">
        <f t="shared" si="70"/>
        <v>26.04</v>
      </c>
      <c r="BB35" s="41">
        <f t="shared" si="71"/>
        <v>0</v>
      </c>
      <c r="BC35" s="39">
        <f t="shared" si="72"/>
        <v>0</v>
      </c>
      <c r="BD35" s="42">
        <f t="shared" si="73"/>
        <v>26.04</v>
      </c>
      <c r="BE35" s="37"/>
      <c r="BF35" s="43"/>
      <c r="BG35" s="39"/>
      <c r="BH35" s="39"/>
      <c r="BI35" s="39"/>
      <c r="BJ35" s="39"/>
      <c r="BK35" s="40"/>
      <c r="BL35" s="37">
        <f t="shared" si="74"/>
        <v>0</v>
      </c>
      <c r="BM35" s="41">
        <f t="shared" si="75"/>
        <v>0</v>
      </c>
      <c r="BN35" s="39">
        <f t="shared" si="76"/>
        <v>0</v>
      </c>
      <c r="BO35" s="74">
        <f t="shared" si="77"/>
        <v>0</v>
      </c>
      <c r="BP35" s="38">
        <v>33.33</v>
      </c>
      <c r="BQ35" s="38"/>
      <c r="BR35" s="38"/>
      <c r="BS35" s="38"/>
      <c r="BT35" s="39">
        <v>2</v>
      </c>
      <c r="BU35" s="39">
        <v>0</v>
      </c>
      <c r="BV35" s="39">
        <v>0</v>
      </c>
      <c r="BW35" s="39">
        <v>0</v>
      </c>
      <c r="BX35" s="40">
        <v>0</v>
      </c>
      <c r="BY35" s="37">
        <f t="shared" si="78"/>
        <v>33.33</v>
      </c>
      <c r="BZ35" s="41">
        <f t="shared" si="79"/>
        <v>1</v>
      </c>
      <c r="CA35" s="39">
        <f t="shared" si="80"/>
        <v>0</v>
      </c>
      <c r="CB35" s="47">
        <f t="shared" si="81"/>
        <v>34.33</v>
      </c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79"/>
    </row>
    <row r="36" spans="1:246" ht="12.75" customHeight="1" x14ac:dyDescent="0.2">
      <c r="A36" s="24">
        <v>8</v>
      </c>
      <c r="B36" s="25" t="s">
        <v>102</v>
      </c>
      <c r="C36" s="80"/>
      <c r="D36" s="82" t="s">
        <v>60</v>
      </c>
      <c r="E36" s="82" t="s">
        <v>95</v>
      </c>
      <c r="F36" s="83" t="s">
        <v>58</v>
      </c>
      <c r="G36" s="84" t="str">
        <f t="shared" si="56"/>
        <v/>
      </c>
      <c r="H36" s="85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6">
        <f>IF(ISNA(VLOOKUP(E36,SortLookup!$A$1:$B$5,2,FALSE))," ",VLOOKUP(E36,SortLookup!$A$1:$B$5,2,FALSE))</f>
        <v>0</v>
      </c>
      <c r="J36" s="87">
        <f>IF(ISNA(VLOOKUP(F36,SortLookup!$A$7:$B$11,2,FALSE))," ",VLOOKUP(F36,SortLookup!$A$7:$B$11,2,FALSE))</f>
        <v>2</v>
      </c>
      <c r="K36" s="32">
        <f t="shared" si="57"/>
        <v>130.34</v>
      </c>
      <c r="L36" s="33">
        <f t="shared" si="58"/>
        <v>125.84</v>
      </c>
      <c r="M36" s="34">
        <f t="shared" si="59"/>
        <v>0</v>
      </c>
      <c r="N36" s="35">
        <f t="shared" si="60"/>
        <v>4.5</v>
      </c>
      <c r="O36" s="36">
        <f t="shared" si="61"/>
        <v>9</v>
      </c>
      <c r="P36" s="44">
        <v>16.45</v>
      </c>
      <c r="Q36" s="33"/>
      <c r="R36" s="33"/>
      <c r="S36" s="33"/>
      <c r="T36" s="33"/>
      <c r="U36" s="33"/>
      <c r="V36" s="33"/>
      <c r="W36" s="34">
        <v>6</v>
      </c>
      <c r="X36" s="34">
        <v>0</v>
      </c>
      <c r="Y36" s="34">
        <v>0</v>
      </c>
      <c r="Z36" s="34">
        <v>0</v>
      </c>
      <c r="AA36" s="88">
        <v>0</v>
      </c>
      <c r="AB36" s="44">
        <f t="shared" si="62"/>
        <v>16.45</v>
      </c>
      <c r="AC36" s="35">
        <f t="shared" si="63"/>
        <v>3</v>
      </c>
      <c r="AD36" s="34">
        <f t="shared" si="64"/>
        <v>0</v>
      </c>
      <c r="AE36" s="89">
        <f t="shared" si="65"/>
        <v>19.45</v>
      </c>
      <c r="AF36" s="44">
        <v>40.25</v>
      </c>
      <c r="AG36" s="33"/>
      <c r="AH36" s="33"/>
      <c r="AI36" s="33"/>
      <c r="AJ36" s="34">
        <v>3</v>
      </c>
      <c r="AK36" s="34">
        <v>0</v>
      </c>
      <c r="AL36" s="34">
        <v>0</v>
      </c>
      <c r="AM36" s="34">
        <v>0</v>
      </c>
      <c r="AN36" s="88">
        <v>0</v>
      </c>
      <c r="AO36" s="44">
        <f t="shared" si="66"/>
        <v>40.25</v>
      </c>
      <c r="AP36" s="35">
        <f t="shared" si="67"/>
        <v>1.5</v>
      </c>
      <c r="AQ36" s="34">
        <f t="shared" si="68"/>
        <v>0</v>
      </c>
      <c r="AR36" s="89">
        <f t="shared" si="69"/>
        <v>41.75</v>
      </c>
      <c r="AS36" s="44">
        <v>41.17</v>
      </c>
      <c r="AT36" s="33"/>
      <c r="AU36" s="33"/>
      <c r="AV36" s="34">
        <v>0</v>
      </c>
      <c r="AW36" s="34">
        <v>0</v>
      </c>
      <c r="AX36" s="34">
        <v>0</v>
      </c>
      <c r="AY36" s="34">
        <v>0</v>
      </c>
      <c r="AZ36" s="88">
        <v>0</v>
      </c>
      <c r="BA36" s="44">
        <f t="shared" si="70"/>
        <v>41.17</v>
      </c>
      <c r="BB36" s="35">
        <f t="shared" si="71"/>
        <v>0</v>
      </c>
      <c r="BC36" s="34">
        <f t="shared" si="72"/>
        <v>0</v>
      </c>
      <c r="BD36" s="89">
        <f t="shared" si="73"/>
        <v>41.17</v>
      </c>
      <c r="BE36" s="44"/>
      <c r="BF36" s="90"/>
      <c r="BG36" s="34"/>
      <c r="BH36" s="34"/>
      <c r="BI36" s="34"/>
      <c r="BJ36" s="34"/>
      <c r="BK36" s="88"/>
      <c r="BL36" s="44">
        <f t="shared" si="74"/>
        <v>0</v>
      </c>
      <c r="BM36" s="35">
        <f t="shared" si="75"/>
        <v>0</v>
      </c>
      <c r="BN36" s="34">
        <f t="shared" si="76"/>
        <v>0</v>
      </c>
      <c r="BO36" s="45">
        <f t="shared" si="77"/>
        <v>0</v>
      </c>
      <c r="BP36" s="44">
        <v>27.97</v>
      </c>
      <c r="BQ36" s="33"/>
      <c r="BR36" s="33"/>
      <c r="BS36" s="33"/>
      <c r="BT36" s="34">
        <v>0</v>
      </c>
      <c r="BU36" s="34">
        <v>0</v>
      </c>
      <c r="BV36" s="34">
        <v>0</v>
      </c>
      <c r="BW36" s="34">
        <v>0</v>
      </c>
      <c r="BX36" s="88">
        <v>0</v>
      </c>
      <c r="BY36" s="44">
        <f t="shared" si="78"/>
        <v>27.97</v>
      </c>
      <c r="BZ36" s="35">
        <f t="shared" si="79"/>
        <v>0</v>
      </c>
      <c r="CA36" s="34">
        <f t="shared" si="80"/>
        <v>0</v>
      </c>
      <c r="CB36" s="91">
        <f t="shared" si="81"/>
        <v>27.97</v>
      </c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79"/>
    </row>
    <row r="37" spans="1:246" ht="12.75" customHeight="1" x14ac:dyDescent="0.2">
      <c r="A37" s="24">
        <v>9</v>
      </c>
      <c r="B37" s="80" t="s">
        <v>103</v>
      </c>
      <c r="C37" s="80"/>
      <c r="D37" s="82" t="s">
        <v>60</v>
      </c>
      <c r="E37" s="82" t="s">
        <v>95</v>
      </c>
      <c r="F37" s="83" t="s">
        <v>64</v>
      </c>
      <c r="G37" s="84" t="str">
        <f>IF(AND(OR($G$2="Y",$H$2="Y"),I37&lt;5,J37&lt;5),IF(AND(I37=I36,J37=J36),G36+1,1),"")</f>
        <v/>
      </c>
      <c r="H37" s="85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86">
        <f>IF(ISNA(VLOOKUP(E37,SortLookup!$A$1:$B$5,2,FALSE))," ",VLOOKUP(E37,SortLookup!$A$1:$B$5,2,FALSE))</f>
        <v>0</v>
      </c>
      <c r="J37" s="87">
        <f>IF(ISNA(VLOOKUP(F37,SortLookup!$A$7:$B$11,2,FALSE))," ",VLOOKUP(F37,SortLookup!$A$7:$B$11,2,FALSE))</f>
        <v>3</v>
      </c>
      <c r="K37" s="32">
        <f t="shared" si="57"/>
        <v>132.51</v>
      </c>
      <c r="L37" s="33">
        <f t="shared" si="58"/>
        <v>130.01</v>
      </c>
      <c r="M37" s="34">
        <f t="shared" si="59"/>
        <v>0</v>
      </c>
      <c r="N37" s="35">
        <f t="shared" si="60"/>
        <v>2.5</v>
      </c>
      <c r="O37" s="36">
        <f t="shared" si="61"/>
        <v>5</v>
      </c>
      <c r="P37" s="44">
        <v>22.89</v>
      </c>
      <c r="Q37" s="33"/>
      <c r="R37" s="33"/>
      <c r="S37" s="33"/>
      <c r="T37" s="33"/>
      <c r="U37" s="33"/>
      <c r="V37" s="33"/>
      <c r="W37" s="34">
        <v>2</v>
      </c>
      <c r="X37" s="34">
        <v>0</v>
      </c>
      <c r="Y37" s="34">
        <v>0</v>
      </c>
      <c r="Z37" s="34">
        <v>0</v>
      </c>
      <c r="AA37" s="88">
        <v>0</v>
      </c>
      <c r="AB37" s="44">
        <f t="shared" si="62"/>
        <v>22.89</v>
      </c>
      <c r="AC37" s="35">
        <f t="shared" si="63"/>
        <v>1</v>
      </c>
      <c r="AD37" s="34">
        <f t="shared" si="64"/>
        <v>0</v>
      </c>
      <c r="AE37" s="89">
        <f t="shared" si="65"/>
        <v>23.89</v>
      </c>
      <c r="AF37" s="44">
        <v>43.36</v>
      </c>
      <c r="AG37" s="33"/>
      <c r="AH37" s="33"/>
      <c r="AI37" s="33"/>
      <c r="AJ37" s="34">
        <v>2</v>
      </c>
      <c r="AK37" s="34">
        <v>0</v>
      </c>
      <c r="AL37" s="34">
        <v>0</v>
      </c>
      <c r="AM37" s="34">
        <v>0</v>
      </c>
      <c r="AN37" s="88">
        <v>0</v>
      </c>
      <c r="AO37" s="44">
        <f t="shared" si="66"/>
        <v>43.36</v>
      </c>
      <c r="AP37" s="35">
        <f t="shared" si="67"/>
        <v>1</v>
      </c>
      <c r="AQ37" s="34">
        <f t="shared" si="68"/>
        <v>0</v>
      </c>
      <c r="AR37" s="89">
        <f t="shared" si="69"/>
        <v>44.36</v>
      </c>
      <c r="AS37" s="44">
        <v>25.15</v>
      </c>
      <c r="AT37" s="33"/>
      <c r="AU37" s="33"/>
      <c r="AV37" s="34">
        <v>0</v>
      </c>
      <c r="AW37" s="34">
        <v>0</v>
      </c>
      <c r="AX37" s="34">
        <v>0</v>
      </c>
      <c r="AY37" s="34">
        <v>0</v>
      </c>
      <c r="AZ37" s="88">
        <v>0</v>
      </c>
      <c r="BA37" s="44">
        <f t="shared" si="70"/>
        <v>25.15</v>
      </c>
      <c r="BB37" s="35">
        <f t="shared" si="71"/>
        <v>0</v>
      </c>
      <c r="BC37" s="34">
        <f t="shared" si="72"/>
        <v>0</v>
      </c>
      <c r="BD37" s="89">
        <f t="shared" si="73"/>
        <v>25.15</v>
      </c>
      <c r="BE37" s="44"/>
      <c r="BF37" s="90"/>
      <c r="BG37" s="34"/>
      <c r="BH37" s="34"/>
      <c r="BI37" s="34"/>
      <c r="BJ37" s="34"/>
      <c r="BK37" s="88"/>
      <c r="BL37" s="44">
        <f t="shared" si="74"/>
        <v>0</v>
      </c>
      <c r="BM37" s="35">
        <f t="shared" si="75"/>
        <v>0</v>
      </c>
      <c r="BN37" s="34">
        <f t="shared" si="76"/>
        <v>0</v>
      </c>
      <c r="BO37" s="45">
        <f t="shared" si="77"/>
        <v>0</v>
      </c>
      <c r="BP37" s="44">
        <v>38.61</v>
      </c>
      <c r="BQ37" s="33"/>
      <c r="BR37" s="33"/>
      <c r="BS37" s="33"/>
      <c r="BT37" s="34">
        <v>1</v>
      </c>
      <c r="BU37" s="34">
        <v>0</v>
      </c>
      <c r="BV37" s="34">
        <v>0</v>
      </c>
      <c r="BW37" s="34">
        <v>0</v>
      </c>
      <c r="BX37" s="88">
        <v>0</v>
      </c>
      <c r="BY37" s="44">
        <f t="shared" si="78"/>
        <v>38.61</v>
      </c>
      <c r="BZ37" s="35">
        <f t="shared" si="79"/>
        <v>0.5</v>
      </c>
      <c r="CA37" s="34">
        <f t="shared" si="80"/>
        <v>0</v>
      </c>
      <c r="CB37" s="91">
        <f t="shared" si="81"/>
        <v>39.11</v>
      </c>
      <c r="CC37" s="95"/>
      <c r="CD37" s="95"/>
      <c r="CE37" s="96"/>
      <c r="CF37" s="96"/>
      <c r="CG37" s="96"/>
      <c r="CH37" s="96"/>
      <c r="CI37" s="96"/>
      <c r="CJ37" s="95">
        <f>CC37+CD37</f>
        <v>0</v>
      </c>
      <c r="CK37" s="97">
        <f>CE37/2</f>
        <v>0</v>
      </c>
      <c r="CL37" s="96">
        <f>(CF37*3)+(CG37*5)+(CH37*5)+(CI37*20)</f>
        <v>0</v>
      </c>
      <c r="CM37" s="98">
        <f>CJ37+CK37+CL37</f>
        <v>0</v>
      </c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79"/>
    </row>
    <row r="38" spans="1:246" ht="12.75" customHeight="1" x14ac:dyDescent="0.2">
      <c r="A38" s="24">
        <v>10</v>
      </c>
      <c r="B38" s="80" t="s">
        <v>104</v>
      </c>
      <c r="C38" s="80"/>
      <c r="D38" s="82" t="s">
        <v>105</v>
      </c>
      <c r="E38" s="82" t="s">
        <v>95</v>
      </c>
      <c r="F38" s="83" t="s">
        <v>58</v>
      </c>
      <c r="G38" s="84" t="str">
        <f>IF(AND(OR($G$2="Y",$H$2="Y"),I38&lt;5,J38&lt;5),IF(AND(I38=I41,J38=J41),G41+1,1),"")</f>
        <v/>
      </c>
      <c r="H38" s="85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86">
        <f>IF(ISNA(VLOOKUP(E38,SortLookup!$A$1:$B$5,2,FALSE))," ",VLOOKUP(E38,SortLookup!$A$1:$B$5,2,FALSE))</f>
        <v>0</v>
      </c>
      <c r="J38" s="87">
        <f>IF(ISNA(VLOOKUP(F38,SortLookup!$A$7:$B$11,2,FALSE))," ",VLOOKUP(F38,SortLookup!$A$7:$B$11,2,FALSE))</f>
        <v>2</v>
      </c>
      <c r="K38" s="32">
        <f t="shared" si="57"/>
        <v>141.04</v>
      </c>
      <c r="L38" s="33">
        <f t="shared" si="58"/>
        <v>117.03999999999999</v>
      </c>
      <c r="M38" s="34">
        <f t="shared" si="59"/>
        <v>15</v>
      </c>
      <c r="N38" s="35">
        <f t="shared" si="60"/>
        <v>9</v>
      </c>
      <c r="O38" s="36">
        <f t="shared" si="61"/>
        <v>18</v>
      </c>
      <c r="P38" s="44">
        <v>16.64</v>
      </c>
      <c r="Q38" s="33"/>
      <c r="R38" s="33"/>
      <c r="S38" s="33"/>
      <c r="T38" s="33"/>
      <c r="U38" s="33"/>
      <c r="V38" s="33"/>
      <c r="W38" s="34">
        <v>1</v>
      </c>
      <c r="X38" s="34">
        <v>0</v>
      </c>
      <c r="Y38" s="34">
        <v>0</v>
      </c>
      <c r="Z38" s="34">
        <v>0</v>
      </c>
      <c r="AA38" s="88">
        <v>0</v>
      </c>
      <c r="AB38" s="44">
        <f t="shared" si="62"/>
        <v>16.64</v>
      </c>
      <c r="AC38" s="35">
        <f t="shared" si="63"/>
        <v>0.5</v>
      </c>
      <c r="AD38" s="34">
        <f t="shared" si="64"/>
        <v>0</v>
      </c>
      <c r="AE38" s="89">
        <f t="shared" si="65"/>
        <v>17.14</v>
      </c>
      <c r="AF38" s="44">
        <v>47.92</v>
      </c>
      <c r="AG38" s="33"/>
      <c r="AH38" s="33"/>
      <c r="AI38" s="33"/>
      <c r="AJ38" s="34">
        <v>17</v>
      </c>
      <c r="AK38" s="34">
        <v>0</v>
      </c>
      <c r="AL38" s="34">
        <v>2</v>
      </c>
      <c r="AM38" s="34">
        <v>0</v>
      </c>
      <c r="AN38" s="88">
        <v>0</v>
      </c>
      <c r="AO38" s="44">
        <f t="shared" si="66"/>
        <v>47.92</v>
      </c>
      <c r="AP38" s="35">
        <f t="shared" si="67"/>
        <v>8.5</v>
      </c>
      <c r="AQ38" s="34">
        <f t="shared" si="68"/>
        <v>10</v>
      </c>
      <c r="AR38" s="89">
        <f t="shared" si="69"/>
        <v>66.42</v>
      </c>
      <c r="AS38" s="44">
        <v>26.55</v>
      </c>
      <c r="AT38" s="33"/>
      <c r="AU38" s="33"/>
      <c r="AV38" s="34">
        <v>0</v>
      </c>
      <c r="AW38" s="34">
        <v>0</v>
      </c>
      <c r="AX38" s="34">
        <v>0</v>
      </c>
      <c r="AY38" s="34">
        <v>1</v>
      </c>
      <c r="AZ38" s="88">
        <v>0</v>
      </c>
      <c r="BA38" s="44">
        <f t="shared" si="70"/>
        <v>26.55</v>
      </c>
      <c r="BB38" s="35">
        <f t="shared" si="71"/>
        <v>0</v>
      </c>
      <c r="BC38" s="34">
        <f t="shared" si="72"/>
        <v>5</v>
      </c>
      <c r="BD38" s="89">
        <f t="shared" si="73"/>
        <v>31.55</v>
      </c>
      <c r="BE38" s="44"/>
      <c r="BF38" s="90"/>
      <c r="BG38" s="34"/>
      <c r="BH38" s="34"/>
      <c r="BI38" s="34"/>
      <c r="BJ38" s="34"/>
      <c r="BK38" s="88"/>
      <c r="BL38" s="44">
        <f t="shared" si="74"/>
        <v>0</v>
      </c>
      <c r="BM38" s="35">
        <f t="shared" si="75"/>
        <v>0</v>
      </c>
      <c r="BN38" s="34">
        <f t="shared" si="76"/>
        <v>0</v>
      </c>
      <c r="BO38" s="45">
        <f t="shared" si="77"/>
        <v>0</v>
      </c>
      <c r="BP38" s="44">
        <v>25.93</v>
      </c>
      <c r="BQ38" s="33"/>
      <c r="BR38" s="33"/>
      <c r="BS38" s="33"/>
      <c r="BT38" s="34">
        <v>0</v>
      </c>
      <c r="BU38" s="34">
        <v>0</v>
      </c>
      <c r="BV38" s="34">
        <v>0</v>
      </c>
      <c r="BW38" s="34">
        <v>0</v>
      </c>
      <c r="BX38" s="88">
        <v>0</v>
      </c>
      <c r="BY38" s="44">
        <f t="shared" si="78"/>
        <v>25.93</v>
      </c>
      <c r="BZ38" s="35">
        <f t="shared" si="79"/>
        <v>0</v>
      </c>
      <c r="CA38" s="34">
        <f t="shared" si="80"/>
        <v>0</v>
      </c>
      <c r="CB38" s="91">
        <f t="shared" si="81"/>
        <v>25.93</v>
      </c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79"/>
    </row>
    <row r="39" spans="1:246" ht="12.75" customHeight="1" x14ac:dyDescent="0.2">
      <c r="A39" s="24">
        <v>11</v>
      </c>
      <c r="B39" s="25" t="s">
        <v>106</v>
      </c>
      <c r="C39" s="25"/>
      <c r="D39" s="26"/>
      <c r="E39" s="26" t="s">
        <v>95</v>
      </c>
      <c r="F39" s="27" t="s">
        <v>64</v>
      </c>
      <c r="G39" s="28" t="str">
        <f t="shared" ref="G39:G45" si="86">IF(AND(OR($G$2="Y",$H$2="Y"),I39&lt;5,J39&lt;5),IF(AND(I39=#REF!,J39=#REF!),#REF!+1,1),"")</f>
        <v/>
      </c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>
        <f>IF(ISNA(VLOOKUP(E39,SortLookup!$A$1:$B$5,2,FALSE))," ",VLOOKUP(E39,SortLookup!$A$1:$B$5,2,FALSE))</f>
        <v>0</v>
      </c>
      <c r="J39" s="31">
        <f>IF(ISNA(VLOOKUP(F39,SortLookup!$A$7:$B$11,2,FALSE))," ",VLOOKUP(F39,SortLookup!$A$7:$B$11,2,FALSE))</f>
        <v>3</v>
      </c>
      <c r="K39" s="32">
        <f t="shared" si="57"/>
        <v>157.62</v>
      </c>
      <c r="L39" s="33">
        <f t="shared" si="58"/>
        <v>144.62</v>
      </c>
      <c r="M39" s="34">
        <f t="shared" si="59"/>
        <v>5</v>
      </c>
      <c r="N39" s="35">
        <f t="shared" si="60"/>
        <v>8</v>
      </c>
      <c r="O39" s="36">
        <f t="shared" si="61"/>
        <v>16</v>
      </c>
      <c r="P39" s="37">
        <v>15.9</v>
      </c>
      <c r="Q39" s="38"/>
      <c r="R39" s="38"/>
      <c r="S39" s="38"/>
      <c r="T39" s="38"/>
      <c r="U39" s="38"/>
      <c r="V39" s="38"/>
      <c r="W39" s="39">
        <v>4</v>
      </c>
      <c r="X39" s="39">
        <v>0</v>
      </c>
      <c r="Y39" s="39">
        <v>0</v>
      </c>
      <c r="Z39" s="39">
        <v>0</v>
      </c>
      <c r="AA39" s="40">
        <v>0</v>
      </c>
      <c r="AB39" s="37">
        <f t="shared" si="62"/>
        <v>15.9</v>
      </c>
      <c r="AC39" s="41">
        <f t="shared" si="63"/>
        <v>2</v>
      </c>
      <c r="AD39" s="39">
        <f t="shared" si="64"/>
        <v>0</v>
      </c>
      <c r="AE39" s="42">
        <f t="shared" si="65"/>
        <v>17.899999999999999</v>
      </c>
      <c r="AF39" s="37">
        <v>31.94</v>
      </c>
      <c r="AG39" s="38"/>
      <c r="AH39" s="38"/>
      <c r="AI39" s="38"/>
      <c r="AJ39" s="39">
        <v>3</v>
      </c>
      <c r="AK39" s="39">
        <v>0</v>
      </c>
      <c r="AL39" s="39">
        <v>0</v>
      </c>
      <c r="AM39" s="39">
        <v>0</v>
      </c>
      <c r="AN39" s="40">
        <v>0</v>
      </c>
      <c r="AO39" s="37">
        <f t="shared" si="66"/>
        <v>31.94</v>
      </c>
      <c r="AP39" s="41">
        <f t="shared" si="67"/>
        <v>1.5</v>
      </c>
      <c r="AQ39" s="39">
        <f t="shared" si="68"/>
        <v>0</v>
      </c>
      <c r="AR39" s="42">
        <f t="shared" si="69"/>
        <v>33.44</v>
      </c>
      <c r="AS39" s="37">
        <v>69.900000000000006</v>
      </c>
      <c r="AT39" s="38"/>
      <c r="AU39" s="38"/>
      <c r="AV39" s="39">
        <v>5</v>
      </c>
      <c r="AW39" s="39">
        <v>0</v>
      </c>
      <c r="AX39" s="39">
        <v>1</v>
      </c>
      <c r="AY39" s="39">
        <v>0</v>
      </c>
      <c r="AZ39" s="40">
        <v>0</v>
      </c>
      <c r="BA39" s="37">
        <f t="shared" si="70"/>
        <v>69.900000000000006</v>
      </c>
      <c r="BB39" s="41">
        <f t="shared" si="71"/>
        <v>2.5</v>
      </c>
      <c r="BC39" s="39">
        <f t="shared" si="72"/>
        <v>5</v>
      </c>
      <c r="BD39" s="42">
        <f t="shared" si="73"/>
        <v>77.400000000000006</v>
      </c>
      <c r="BE39" s="37"/>
      <c r="BF39" s="43"/>
      <c r="BG39" s="39"/>
      <c r="BH39" s="39"/>
      <c r="BI39" s="39"/>
      <c r="BJ39" s="39"/>
      <c r="BK39" s="40"/>
      <c r="BL39" s="44">
        <f t="shared" si="74"/>
        <v>0</v>
      </c>
      <c r="BM39" s="35">
        <f t="shared" si="75"/>
        <v>0</v>
      </c>
      <c r="BN39" s="34">
        <f t="shared" si="76"/>
        <v>0</v>
      </c>
      <c r="BO39" s="45">
        <f t="shared" si="77"/>
        <v>0</v>
      </c>
      <c r="BP39" s="37">
        <v>26.88</v>
      </c>
      <c r="BQ39" s="38"/>
      <c r="BR39" s="38"/>
      <c r="BS39" s="38"/>
      <c r="BT39" s="39">
        <v>4</v>
      </c>
      <c r="BU39" s="39">
        <v>0</v>
      </c>
      <c r="BV39" s="39">
        <v>0</v>
      </c>
      <c r="BW39" s="39">
        <v>0</v>
      </c>
      <c r="BX39" s="40">
        <v>0</v>
      </c>
      <c r="BY39" s="37">
        <f t="shared" si="78"/>
        <v>26.88</v>
      </c>
      <c r="BZ39" s="41">
        <f t="shared" si="79"/>
        <v>2</v>
      </c>
      <c r="CA39" s="39">
        <f t="shared" si="80"/>
        <v>0</v>
      </c>
      <c r="CB39" s="47">
        <f t="shared" si="81"/>
        <v>28.88</v>
      </c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79"/>
    </row>
    <row r="40" spans="1:246" ht="12.75" customHeight="1" x14ac:dyDescent="0.2">
      <c r="A40" s="24">
        <v>12</v>
      </c>
      <c r="B40" s="25" t="s">
        <v>107</v>
      </c>
      <c r="C40" s="25"/>
      <c r="D40" s="26"/>
      <c r="E40" s="26" t="s">
        <v>95</v>
      </c>
      <c r="F40" s="27" t="s">
        <v>64</v>
      </c>
      <c r="G40" s="28" t="str">
        <f t="shared" si="86"/>
        <v/>
      </c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>
        <f>IF(ISNA(VLOOKUP(E40,SortLookup!$A$1:$B$5,2,FALSE))," ",VLOOKUP(E40,SortLookup!$A$1:$B$5,2,FALSE))</f>
        <v>0</v>
      </c>
      <c r="J40" s="31">
        <f>IF(ISNA(VLOOKUP(F40,SortLookup!$A$7:$B$11,2,FALSE))," ",VLOOKUP(F40,SortLookup!$A$7:$B$11,2,FALSE))</f>
        <v>3</v>
      </c>
      <c r="K40" s="32">
        <f t="shared" si="57"/>
        <v>158.74</v>
      </c>
      <c r="L40" s="33">
        <f>AB40+AO40+BA40+BL40+BY40+CJ12+CU12+DF12+DQ12+EB12+EM12+EX12+FI12+FT12+GE12+GP12+HA12+HL12+HW12+IH12</f>
        <v>154.24</v>
      </c>
      <c r="M40" s="34">
        <f>AD40+AQ40+BC40+BN40+CA40+CL12+CW12+DH12+DS12+ED12+EO12+EZ12+FK12+FV12+GG12+GR12+HC12+HN12+HY12+IJ12</f>
        <v>3</v>
      </c>
      <c r="N40" s="35">
        <f t="shared" si="60"/>
        <v>1.5</v>
      </c>
      <c r="O40" s="36">
        <f>W40+AJ40+AV40+BG40+BT40+CE12+CP12+DA12+DL12+DW12+EH12+ES12+FD12+FO12+FZ12+GK12+GV12+HG12+HR12+IC12</f>
        <v>3</v>
      </c>
      <c r="P40" s="37">
        <v>26.66</v>
      </c>
      <c r="Q40" s="38"/>
      <c r="R40" s="38"/>
      <c r="S40" s="38"/>
      <c r="T40" s="38"/>
      <c r="U40" s="38"/>
      <c r="V40" s="38"/>
      <c r="W40" s="39">
        <v>3</v>
      </c>
      <c r="X40" s="39">
        <v>0</v>
      </c>
      <c r="Y40" s="39">
        <v>0</v>
      </c>
      <c r="Z40" s="39">
        <v>0</v>
      </c>
      <c r="AA40" s="40">
        <v>0</v>
      </c>
      <c r="AB40" s="37">
        <f t="shared" si="62"/>
        <v>26.66</v>
      </c>
      <c r="AC40" s="41">
        <f t="shared" si="63"/>
        <v>1.5</v>
      </c>
      <c r="AD40" s="39">
        <f t="shared" si="64"/>
        <v>0</v>
      </c>
      <c r="AE40" s="42">
        <f t="shared" si="65"/>
        <v>28.16</v>
      </c>
      <c r="AF40" s="37">
        <v>48.59</v>
      </c>
      <c r="AG40" s="38"/>
      <c r="AH40" s="38"/>
      <c r="AI40" s="38"/>
      <c r="AJ40" s="39">
        <v>0</v>
      </c>
      <c r="AK40" s="39">
        <v>1</v>
      </c>
      <c r="AL40" s="39">
        <v>0</v>
      </c>
      <c r="AM40" s="39">
        <v>0</v>
      </c>
      <c r="AN40" s="40">
        <v>0</v>
      </c>
      <c r="AO40" s="37">
        <f t="shared" si="66"/>
        <v>48.59</v>
      </c>
      <c r="AP40" s="41">
        <f t="shared" si="67"/>
        <v>0</v>
      </c>
      <c r="AQ40" s="39">
        <f t="shared" si="68"/>
        <v>3</v>
      </c>
      <c r="AR40" s="42">
        <f t="shared" si="69"/>
        <v>51.59</v>
      </c>
      <c r="AS40" s="37">
        <v>38.54</v>
      </c>
      <c r="AT40" s="38"/>
      <c r="AU40" s="38"/>
      <c r="AV40" s="39">
        <v>0</v>
      </c>
      <c r="AW40" s="39">
        <v>0</v>
      </c>
      <c r="AX40" s="39">
        <v>0</v>
      </c>
      <c r="AY40" s="39">
        <v>0</v>
      </c>
      <c r="AZ40" s="40">
        <v>0</v>
      </c>
      <c r="BA40" s="37">
        <f t="shared" si="70"/>
        <v>38.54</v>
      </c>
      <c r="BB40" s="41">
        <f t="shared" si="71"/>
        <v>0</v>
      </c>
      <c r="BC40" s="39">
        <f t="shared" si="72"/>
        <v>0</v>
      </c>
      <c r="BD40" s="42">
        <f t="shared" si="73"/>
        <v>38.54</v>
      </c>
      <c r="BE40" s="37"/>
      <c r="BF40" s="43"/>
      <c r="BG40" s="39"/>
      <c r="BH40" s="39"/>
      <c r="BI40" s="39"/>
      <c r="BJ40" s="39"/>
      <c r="BK40" s="40"/>
      <c r="BL40" s="44">
        <f t="shared" si="74"/>
        <v>0</v>
      </c>
      <c r="BM40" s="35">
        <f t="shared" si="75"/>
        <v>0</v>
      </c>
      <c r="BN40" s="34">
        <f t="shared" si="76"/>
        <v>0</v>
      </c>
      <c r="BO40" s="45">
        <f t="shared" si="77"/>
        <v>0</v>
      </c>
      <c r="BP40" s="37">
        <v>40.450000000000003</v>
      </c>
      <c r="BQ40" s="38"/>
      <c r="BR40" s="38"/>
      <c r="BS40" s="38"/>
      <c r="BT40" s="39">
        <v>0</v>
      </c>
      <c r="BU40" s="39">
        <v>0</v>
      </c>
      <c r="BV40" s="39">
        <v>0</v>
      </c>
      <c r="BW40" s="39">
        <v>0</v>
      </c>
      <c r="BX40" s="40">
        <v>0</v>
      </c>
      <c r="BY40" s="37">
        <f t="shared" si="78"/>
        <v>40.450000000000003</v>
      </c>
      <c r="BZ40" s="41">
        <f t="shared" si="79"/>
        <v>0</v>
      </c>
      <c r="CA40" s="39">
        <f t="shared" si="80"/>
        <v>0</v>
      </c>
      <c r="CB40" s="47">
        <f t="shared" si="81"/>
        <v>40.450000000000003</v>
      </c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79"/>
    </row>
    <row r="41" spans="1:246" ht="12.75" customHeight="1" x14ac:dyDescent="0.2">
      <c r="A41" s="24">
        <v>13</v>
      </c>
      <c r="B41" s="25" t="s">
        <v>108</v>
      </c>
      <c r="C41" s="25"/>
      <c r="D41" s="26" t="s">
        <v>77</v>
      </c>
      <c r="E41" s="26" t="s">
        <v>95</v>
      </c>
      <c r="F41" s="27" t="s">
        <v>81</v>
      </c>
      <c r="G41" s="28" t="str">
        <f t="shared" si="86"/>
        <v/>
      </c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>
        <f>IF(ISNA(VLOOKUP(E41,SortLookup!$A$1:$B$5,2,FALSE))," ",VLOOKUP(E41,SortLookup!$A$1:$B$5,2,FALSE))</f>
        <v>0</v>
      </c>
      <c r="J41" s="31" t="str">
        <f>IF(ISNA(VLOOKUP(F41,SortLookup!$A$7:$B$11,2,FALSE))," ",VLOOKUP(F41,SortLookup!$A$7:$B$11,2,FALSE))</f>
        <v xml:space="preserve"> </v>
      </c>
      <c r="K41" s="32">
        <f t="shared" si="57"/>
        <v>159.14000000000001</v>
      </c>
      <c r="L41" s="33">
        <f t="shared" ref="L41:L52" si="87">AB41+AO41+BA41+BL41+BY41+CJ41+CU41+DF41+DQ41+EB41+EM41+EX41+FI41+FT41+GE41+GP41+HA41+HL41+HW41+IH41</f>
        <v>157.64000000000001</v>
      </c>
      <c r="M41" s="34">
        <f t="shared" ref="M41:M52" si="88">AD41+AQ41+BC41+BN41+CA41+CL41+CW41+DH41+DS41+ED41+EO41+EZ41+FK41+FV41+GG41+GR41+HC41+HN41+HY41+IJ41</f>
        <v>0</v>
      </c>
      <c r="N41" s="35">
        <f t="shared" si="60"/>
        <v>1.5</v>
      </c>
      <c r="O41" s="36">
        <f t="shared" ref="O41:O52" si="89">W41+AJ41+AV41+BG41+BT41+CE41+CP41+DA41+DL41+DW41+EH41+ES41+FD41+FO41+FZ41+GK41+GV41+HG41+HR41+IC41</f>
        <v>3</v>
      </c>
      <c r="P41" s="37">
        <v>25.39</v>
      </c>
      <c r="Q41" s="38"/>
      <c r="R41" s="38"/>
      <c r="S41" s="38"/>
      <c r="T41" s="38"/>
      <c r="U41" s="38"/>
      <c r="V41" s="38"/>
      <c r="W41" s="39">
        <v>1</v>
      </c>
      <c r="X41" s="39">
        <v>0</v>
      </c>
      <c r="Y41" s="39">
        <v>0</v>
      </c>
      <c r="Z41" s="39">
        <v>0</v>
      </c>
      <c r="AA41" s="40">
        <v>0</v>
      </c>
      <c r="AB41" s="37">
        <f t="shared" si="62"/>
        <v>25.39</v>
      </c>
      <c r="AC41" s="41">
        <f t="shared" si="63"/>
        <v>0.5</v>
      </c>
      <c r="AD41" s="39">
        <f t="shared" si="64"/>
        <v>0</v>
      </c>
      <c r="AE41" s="42">
        <f t="shared" si="65"/>
        <v>25.89</v>
      </c>
      <c r="AF41" s="37">
        <v>44.67</v>
      </c>
      <c r="AG41" s="38"/>
      <c r="AH41" s="38"/>
      <c r="AI41" s="38"/>
      <c r="AJ41" s="39">
        <v>2</v>
      </c>
      <c r="AK41" s="39">
        <v>0</v>
      </c>
      <c r="AL41" s="39">
        <v>0</v>
      </c>
      <c r="AM41" s="39">
        <v>0</v>
      </c>
      <c r="AN41" s="40">
        <v>0</v>
      </c>
      <c r="AO41" s="37">
        <f t="shared" si="66"/>
        <v>44.67</v>
      </c>
      <c r="AP41" s="41">
        <f t="shared" si="67"/>
        <v>1</v>
      </c>
      <c r="AQ41" s="39">
        <f t="shared" si="68"/>
        <v>0</v>
      </c>
      <c r="AR41" s="42">
        <f t="shared" si="69"/>
        <v>45.67</v>
      </c>
      <c r="AS41" s="37">
        <v>45.62</v>
      </c>
      <c r="AT41" s="38"/>
      <c r="AU41" s="38"/>
      <c r="AV41" s="39">
        <v>0</v>
      </c>
      <c r="AW41" s="39">
        <v>0</v>
      </c>
      <c r="AX41" s="39">
        <v>0</v>
      </c>
      <c r="AY41" s="39">
        <v>0</v>
      </c>
      <c r="AZ41" s="40">
        <v>0</v>
      </c>
      <c r="BA41" s="37">
        <f t="shared" si="70"/>
        <v>45.62</v>
      </c>
      <c r="BB41" s="41">
        <f t="shared" si="71"/>
        <v>0</v>
      </c>
      <c r="BC41" s="39">
        <f t="shared" si="72"/>
        <v>0</v>
      </c>
      <c r="BD41" s="42">
        <f t="shared" si="73"/>
        <v>45.62</v>
      </c>
      <c r="BE41" s="37"/>
      <c r="BF41" s="43"/>
      <c r="BG41" s="39"/>
      <c r="BH41" s="39"/>
      <c r="BI41" s="39"/>
      <c r="BJ41" s="39"/>
      <c r="BK41" s="40"/>
      <c r="BL41" s="44">
        <f t="shared" si="74"/>
        <v>0</v>
      </c>
      <c r="BM41" s="35">
        <f t="shared" si="75"/>
        <v>0</v>
      </c>
      <c r="BN41" s="34">
        <f t="shared" si="76"/>
        <v>0</v>
      </c>
      <c r="BO41" s="45">
        <f t="shared" si="77"/>
        <v>0</v>
      </c>
      <c r="BP41" s="37">
        <v>41.96</v>
      </c>
      <c r="BQ41" s="38"/>
      <c r="BR41" s="38"/>
      <c r="BS41" s="38"/>
      <c r="BT41" s="39">
        <v>0</v>
      </c>
      <c r="BU41" s="39">
        <v>0</v>
      </c>
      <c r="BV41" s="39">
        <v>0</v>
      </c>
      <c r="BW41" s="39">
        <v>0</v>
      </c>
      <c r="BX41" s="40">
        <v>0</v>
      </c>
      <c r="BY41" s="37">
        <f t="shared" si="78"/>
        <v>41.96</v>
      </c>
      <c r="BZ41" s="41">
        <f t="shared" si="79"/>
        <v>0</v>
      </c>
      <c r="CA41" s="39">
        <f t="shared" si="80"/>
        <v>0</v>
      </c>
      <c r="CB41" s="47">
        <f t="shared" si="81"/>
        <v>41.96</v>
      </c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79"/>
    </row>
    <row r="42" spans="1:246" ht="12.75" customHeight="1" x14ac:dyDescent="0.2">
      <c r="A42" s="24">
        <v>14</v>
      </c>
      <c r="B42" s="25" t="s">
        <v>109</v>
      </c>
      <c r="C42" s="25"/>
      <c r="D42" s="26" t="s">
        <v>110</v>
      </c>
      <c r="E42" s="26" t="s">
        <v>95</v>
      </c>
      <c r="F42" s="27" t="s">
        <v>81</v>
      </c>
      <c r="G42" s="28" t="str">
        <f t="shared" si="86"/>
        <v/>
      </c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>
        <f>IF(ISNA(VLOOKUP(E42,SortLookup!$A$1:$B$5,2,FALSE))," ",VLOOKUP(E42,SortLookup!$A$1:$B$5,2,FALSE))</f>
        <v>0</v>
      </c>
      <c r="J42" s="31" t="str">
        <f>IF(ISNA(VLOOKUP(F42,SortLookup!$A$7:$B$11,2,FALSE))," ",VLOOKUP(F42,SortLookup!$A$7:$B$11,2,FALSE))</f>
        <v xml:space="preserve"> </v>
      </c>
      <c r="K42" s="32">
        <f t="shared" si="57"/>
        <v>161.64000000000001</v>
      </c>
      <c r="L42" s="33">
        <f t="shared" si="87"/>
        <v>146.14000000000001</v>
      </c>
      <c r="M42" s="34">
        <f t="shared" si="88"/>
        <v>8</v>
      </c>
      <c r="N42" s="35">
        <f t="shared" si="60"/>
        <v>7.5</v>
      </c>
      <c r="O42" s="36">
        <f t="shared" si="89"/>
        <v>15</v>
      </c>
      <c r="P42" s="37">
        <v>18.809999999999999</v>
      </c>
      <c r="Q42" s="38"/>
      <c r="R42" s="38"/>
      <c r="S42" s="38"/>
      <c r="T42" s="38"/>
      <c r="U42" s="38"/>
      <c r="V42" s="38"/>
      <c r="W42" s="39">
        <v>3</v>
      </c>
      <c r="X42" s="39">
        <v>0</v>
      </c>
      <c r="Y42" s="39">
        <v>0</v>
      </c>
      <c r="Z42" s="39">
        <v>0</v>
      </c>
      <c r="AA42" s="40">
        <v>0</v>
      </c>
      <c r="AB42" s="37">
        <f t="shared" si="62"/>
        <v>18.809999999999999</v>
      </c>
      <c r="AC42" s="41">
        <f t="shared" si="63"/>
        <v>1.5</v>
      </c>
      <c r="AD42" s="39">
        <f t="shared" si="64"/>
        <v>0</v>
      </c>
      <c r="AE42" s="42">
        <f t="shared" si="65"/>
        <v>20.309999999999999</v>
      </c>
      <c r="AF42" s="37">
        <v>53.83</v>
      </c>
      <c r="AG42" s="38"/>
      <c r="AH42" s="38"/>
      <c r="AI42" s="38"/>
      <c r="AJ42" s="39">
        <v>12</v>
      </c>
      <c r="AK42" s="39">
        <v>1</v>
      </c>
      <c r="AL42" s="39">
        <v>1</v>
      </c>
      <c r="AM42" s="39">
        <v>0</v>
      </c>
      <c r="AN42" s="40">
        <v>0</v>
      </c>
      <c r="AO42" s="37">
        <f t="shared" si="66"/>
        <v>53.83</v>
      </c>
      <c r="AP42" s="41">
        <f t="shared" si="67"/>
        <v>6</v>
      </c>
      <c r="AQ42" s="39">
        <f t="shared" si="68"/>
        <v>8</v>
      </c>
      <c r="AR42" s="42">
        <f t="shared" si="69"/>
        <v>67.83</v>
      </c>
      <c r="AS42" s="37">
        <v>42.07</v>
      </c>
      <c r="AT42" s="38"/>
      <c r="AU42" s="38"/>
      <c r="AV42" s="39">
        <v>0</v>
      </c>
      <c r="AW42" s="39">
        <v>0</v>
      </c>
      <c r="AX42" s="39">
        <v>0</v>
      </c>
      <c r="AY42" s="39">
        <v>0</v>
      </c>
      <c r="AZ42" s="40">
        <v>0</v>
      </c>
      <c r="BA42" s="37">
        <f t="shared" si="70"/>
        <v>42.07</v>
      </c>
      <c r="BB42" s="41">
        <f t="shared" si="71"/>
        <v>0</v>
      </c>
      <c r="BC42" s="39">
        <f t="shared" si="72"/>
        <v>0</v>
      </c>
      <c r="BD42" s="42">
        <f t="shared" si="73"/>
        <v>42.07</v>
      </c>
      <c r="BE42" s="37"/>
      <c r="BF42" s="43"/>
      <c r="BG42" s="39"/>
      <c r="BH42" s="39"/>
      <c r="BI42" s="39"/>
      <c r="BJ42" s="39"/>
      <c r="BK42" s="40"/>
      <c r="BL42" s="44">
        <f t="shared" si="74"/>
        <v>0</v>
      </c>
      <c r="BM42" s="35">
        <f t="shared" si="75"/>
        <v>0</v>
      </c>
      <c r="BN42" s="34">
        <f t="shared" si="76"/>
        <v>0</v>
      </c>
      <c r="BO42" s="45">
        <f t="shared" si="77"/>
        <v>0</v>
      </c>
      <c r="BP42" s="37">
        <v>31.43</v>
      </c>
      <c r="BQ42" s="38"/>
      <c r="BR42" s="38"/>
      <c r="BS42" s="38"/>
      <c r="BT42" s="39">
        <v>0</v>
      </c>
      <c r="BU42" s="39">
        <v>0</v>
      </c>
      <c r="BV42" s="39">
        <v>0</v>
      </c>
      <c r="BW42" s="39">
        <v>0</v>
      </c>
      <c r="BX42" s="40">
        <v>0</v>
      </c>
      <c r="BY42" s="37">
        <f t="shared" si="78"/>
        <v>31.43</v>
      </c>
      <c r="BZ42" s="41">
        <f t="shared" si="79"/>
        <v>0</v>
      </c>
      <c r="CA42" s="39">
        <f t="shared" si="80"/>
        <v>0</v>
      </c>
      <c r="CB42" s="47">
        <f t="shared" si="81"/>
        <v>31.43</v>
      </c>
      <c r="CC42" s="75"/>
      <c r="CD42" s="75"/>
      <c r="CE42" s="76"/>
      <c r="CF42" s="76"/>
      <c r="CG42" s="76"/>
      <c r="CH42" s="76"/>
      <c r="CI42" s="76"/>
      <c r="CJ42" s="75">
        <f t="shared" ref="CJ42:CJ44" si="90">CC42+CD42</f>
        <v>0</v>
      </c>
      <c r="CK42" s="77">
        <f t="shared" ref="CK42:CK44" si="91">CE42/2</f>
        <v>0</v>
      </c>
      <c r="CL42" s="76">
        <f t="shared" ref="CL42:CL44" si="92">(CF42*3)+(CG42*5)+(CH42*5)+(CI42*20)</f>
        <v>0</v>
      </c>
      <c r="CM42" s="78">
        <f t="shared" ref="CM42:CM44" si="93">CJ42+CK42+CL42</f>
        <v>0</v>
      </c>
      <c r="CN42" s="75"/>
      <c r="CO42" s="75"/>
      <c r="CP42" s="76"/>
      <c r="CQ42" s="76"/>
      <c r="CR42" s="76"/>
      <c r="CS42" s="76"/>
      <c r="CT42" s="76"/>
      <c r="CU42" s="75"/>
      <c r="CV42" s="77"/>
      <c r="CW42" s="76"/>
      <c r="CX42" s="78"/>
      <c r="CY42" s="75"/>
      <c r="CZ42" s="75"/>
      <c r="DA42" s="76"/>
      <c r="DB42" s="76"/>
      <c r="DC42" s="76"/>
      <c r="DD42" s="76"/>
      <c r="DE42" s="76"/>
      <c r="DF42" s="75"/>
      <c r="DG42" s="77"/>
      <c r="DH42" s="76"/>
      <c r="DI42" s="78"/>
      <c r="DJ42" s="75"/>
      <c r="DK42" s="75"/>
      <c r="DL42" s="76"/>
      <c r="DM42" s="76"/>
      <c r="DN42" s="76"/>
      <c r="DO42" s="76"/>
      <c r="DP42" s="76"/>
      <c r="DQ42" s="75"/>
      <c r="DR42" s="77"/>
      <c r="DS42" s="76"/>
      <c r="DT42" s="78"/>
      <c r="DU42" s="75"/>
      <c r="DV42" s="75"/>
      <c r="DW42" s="76"/>
      <c r="DX42" s="76"/>
      <c r="DY42" s="76"/>
      <c r="DZ42" s="76"/>
      <c r="EA42" s="76"/>
      <c r="EB42" s="75"/>
      <c r="EC42" s="77"/>
      <c r="ED42" s="76"/>
      <c r="EE42" s="78"/>
      <c r="EF42" s="75"/>
      <c r="EG42" s="75"/>
      <c r="EH42" s="76"/>
      <c r="EI42" s="76"/>
      <c r="EJ42" s="76"/>
      <c r="EK42" s="76"/>
      <c r="EL42" s="76"/>
      <c r="EM42" s="75"/>
      <c r="EN42" s="77"/>
      <c r="EO42" s="76"/>
      <c r="EP42" s="78"/>
      <c r="EQ42" s="75"/>
      <c r="ER42" s="75"/>
      <c r="ES42" s="76"/>
      <c r="ET42" s="76"/>
      <c r="EU42" s="76"/>
      <c r="EV42" s="76"/>
      <c r="EW42" s="76"/>
      <c r="EX42" s="75"/>
      <c r="EY42" s="77"/>
      <c r="EZ42" s="76"/>
      <c r="FA42" s="78"/>
      <c r="FB42" s="75"/>
      <c r="FC42" s="75"/>
      <c r="FD42" s="76"/>
      <c r="FE42" s="76"/>
      <c r="FF42" s="76"/>
      <c r="FG42" s="76"/>
      <c r="FH42" s="76"/>
      <c r="FI42" s="75"/>
      <c r="FJ42" s="77"/>
      <c r="FK42" s="76"/>
      <c r="FL42" s="78"/>
      <c r="FM42" s="75"/>
      <c r="FN42" s="75"/>
      <c r="FO42" s="76"/>
      <c r="FP42" s="76"/>
      <c r="FQ42" s="76"/>
      <c r="FR42" s="76"/>
      <c r="FS42" s="76"/>
      <c r="FT42" s="75"/>
      <c r="FU42" s="77"/>
      <c r="FV42" s="76"/>
      <c r="FW42" s="78"/>
      <c r="FX42" s="75"/>
      <c r="FY42" s="75"/>
      <c r="FZ42" s="76"/>
      <c r="GA42" s="76"/>
      <c r="GB42" s="76"/>
      <c r="GC42" s="76"/>
      <c r="GD42" s="76"/>
      <c r="GE42" s="75"/>
      <c r="GF42" s="77"/>
      <c r="GG42" s="76"/>
      <c r="GH42" s="78"/>
      <c r="GI42" s="75"/>
      <c r="GJ42" s="75"/>
      <c r="GK42" s="76"/>
      <c r="GL42" s="76"/>
      <c r="GM42" s="76"/>
      <c r="GN42" s="76"/>
      <c r="GO42" s="76"/>
      <c r="GP42" s="75"/>
      <c r="GQ42" s="77"/>
      <c r="GR42" s="76"/>
      <c r="GS42" s="78"/>
      <c r="GT42" s="75"/>
      <c r="GU42" s="75"/>
      <c r="GV42" s="76"/>
      <c r="GW42" s="76"/>
      <c r="GX42" s="76"/>
      <c r="GY42" s="76"/>
      <c r="GZ42" s="76"/>
      <c r="HA42" s="75"/>
      <c r="HB42" s="77"/>
      <c r="HC42" s="76"/>
      <c r="HD42" s="78"/>
      <c r="HE42" s="75"/>
      <c r="HF42" s="75"/>
      <c r="HG42" s="76"/>
      <c r="HH42" s="76"/>
      <c r="HI42" s="76"/>
      <c r="HJ42" s="76"/>
      <c r="HK42" s="76"/>
      <c r="HL42" s="75"/>
      <c r="HM42" s="77"/>
      <c r="HN42" s="76"/>
      <c r="HO42" s="78"/>
      <c r="HP42" s="75"/>
      <c r="HQ42" s="75"/>
      <c r="HR42" s="76"/>
      <c r="HS42" s="76"/>
      <c r="HT42" s="76"/>
      <c r="HU42" s="76"/>
      <c r="HV42" s="76"/>
      <c r="HW42" s="75"/>
      <c r="HX42" s="77"/>
      <c r="HY42" s="76"/>
      <c r="HZ42" s="78"/>
      <c r="IA42" s="75"/>
      <c r="IB42" s="75"/>
      <c r="IC42" s="76"/>
      <c r="ID42" s="76"/>
      <c r="IE42" s="76"/>
      <c r="IF42" s="76"/>
      <c r="IG42" s="76"/>
      <c r="IH42" s="75"/>
      <c r="II42" s="77"/>
      <c r="IJ42" s="76"/>
      <c r="IK42" s="78"/>
      <c r="IL42" s="79"/>
    </row>
    <row r="43" spans="1:246" ht="12.75" customHeight="1" x14ac:dyDescent="0.2">
      <c r="A43" s="24">
        <v>15</v>
      </c>
      <c r="B43" s="25" t="s">
        <v>111</v>
      </c>
      <c r="C43" s="25"/>
      <c r="D43" s="26"/>
      <c r="E43" s="26" t="s">
        <v>95</v>
      </c>
      <c r="F43" s="27" t="s">
        <v>112</v>
      </c>
      <c r="G43" s="28" t="str">
        <f t="shared" si="86"/>
        <v/>
      </c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>
        <f>IF(ISNA(VLOOKUP(E43,SortLookup!$A$1:$B$5,2,FALSE))," ",VLOOKUP(E43,SortLookup!$A$1:$B$5,2,FALSE))</f>
        <v>0</v>
      </c>
      <c r="J43" s="31" t="str">
        <f>IF(ISNA(VLOOKUP(F43,SortLookup!$A$7:$B$11,2,FALSE))," ",VLOOKUP(F43,SortLookup!$A$7:$B$11,2,FALSE))</f>
        <v xml:space="preserve"> </v>
      </c>
      <c r="K43" s="32">
        <f t="shared" si="57"/>
        <v>167</v>
      </c>
      <c r="L43" s="33">
        <f t="shared" si="87"/>
        <v>159</v>
      </c>
      <c r="M43" s="34">
        <f t="shared" si="88"/>
        <v>0</v>
      </c>
      <c r="N43" s="35">
        <f t="shared" si="60"/>
        <v>8</v>
      </c>
      <c r="O43" s="36">
        <f t="shared" si="89"/>
        <v>16</v>
      </c>
      <c r="P43" s="37">
        <v>25.43</v>
      </c>
      <c r="Q43" s="38"/>
      <c r="R43" s="38"/>
      <c r="S43" s="38"/>
      <c r="T43" s="38"/>
      <c r="U43" s="38"/>
      <c r="V43" s="38"/>
      <c r="W43" s="39">
        <v>11</v>
      </c>
      <c r="X43" s="39">
        <v>0</v>
      </c>
      <c r="Y43" s="39">
        <v>0</v>
      </c>
      <c r="Z43" s="39">
        <v>0</v>
      </c>
      <c r="AA43" s="40">
        <v>0</v>
      </c>
      <c r="AB43" s="37">
        <f t="shared" si="62"/>
        <v>25.43</v>
      </c>
      <c r="AC43" s="41">
        <f t="shared" si="63"/>
        <v>5.5</v>
      </c>
      <c r="AD43" s="39">
        <f t="shared" si="64"/>
        <v>0</v>
      </c>
      <c r="AE43" s="42">
        <f t="shared" si="65"/>
        <v>30.93</v>
      </c>
      <c r="AF43" s="37">
        <v>50.58</v>
      </c>
      <c r="AG43" s="38"/>
      <c r="AH43" s="38"/>
      <c r="AI43" s="38"/>
      <c r="AJ43" s="39">
        <v>2</v>
      </c>
      <c r="AK43" s="39">
        <v>0</v>
      </c>
      <c r="AL43" s="39">
        <v>0</v>
      </c>
      <c r="AM43" s="39">
        <v>0</v>
      </c>
      <c r="AN43" s="40">
        <v>0</v>
      </c>
      <c r="AO43" s="37">
        <f t="shared" si="66"/>
        <v>50.58</v>
      </c>
      <c r="AP43" s="41">
        <f t="shared" si="67"/>
        <v>1</v>
      </c>
      <c r="AQ43" s="39">
        <f t="shared" si="68"/>
        <v>0</v>
      </c>
      <c r="AR43" s="42">
        <f t="shared" si="69"/>
        <v>51.58</v>
      </c>
      <c r="AS43" s="37">
        <v>34.29</v>
      </c>
      <c r="AT43" s="38"/>
      <c r="AU43" s="38"/>
      <c r="AV43" s="39">
        <v>0</v>
      </c>
      <c r="AW43" s="39">
        <v>0</v>
      </c>
      <c r="AX43" s="39">
        <v>0</v>
      </c>
      <c r="AY43" s="39">
        <v>0</v>
      </c>
      <c r="AZ43" s="40">
        <v>0</v>
      </c>
      <c r="BA43" s="37">
        <f t="shared" si="70"/>
        <v>34.29</v>
      </c>
      <c r="BB43" s="41">
        <f t="shared" si="71"/>
        <v>0</v>
      </c>
      <c r="BC43" s="39">
        <f t="shared" si="72"/>
        <v>0</v>
      </c>
      <c r="BD43" s="42">
        <f t="shared" si="73"/>
        <v>34.29</v>
      </c>
      <c r="BE43" s="37"/>
      <c r="BF43" s="43"/>
      <c r="BG43" s="39"/>
      <c r="BH43" s="39"/>
      <c r="BI43" s="39"/>
      <c r="BJ43" s="39"/>
      <c r="BK43" s="40"/>
      <c r="BL43" s="44">
        <f t="shared" si="74"/>
        <v>0</v>
      </c>
      <c r="BM43" s="35">
        <f t="shared" si="75"/>
        <v>0</v>
      </c>
      <c r="BN43" s="34">
        <f t="shared" si="76"/>
        <v>0</v>
      </c>
      <c r="BO43" s="45">
        <f t="shared" si="77"/>
        <v>0</v>
      </c>
      <c r="BP43" s="37">
        <v>48.7</v>
      </c>
      <c r="BQ43" s="38"/>
      <c r="BR43" s="38"/>
      <c r="BS43" s="38"/>
      <c r="BT43" s="39">
        <v>3</v>
      </c>
      <c r="BU43" s="39">
        <v>0</v>
      </c>
      <c r="BV43" s="39">
        <v>0</v>
      </c>
      <c r="BW43" s="39">
        <v>0</v>
      </c>
      <c r="BX43" s="40">
        <v>0</v>
      </c>
      <c r="BY43" s="37">
        <f t="shared" si="78"/>
        <v>48.7</v>
      </c>
      <c r="BZ43" s="41">
        <f t="shared" si="79"/>
        <v>1.5</v>
      </c>
      <c r="CA43" s="39">
        <f t="shared" si="80"/>
        <v>0</v>
      </c>
      <c r="CB43" s="47">
        <f t="shared" si="81"/>
        <v>50.2</v>
      </c>
      <c r="CC43" s="75"/>
      <c r="CD43" s="75"/>
      <c r="CE43" s="76"/>
      <c r="CF43" s="76"/>
      <c r="CG43" s="76"/>
      <c r="CH43" s="76"/>
      <c r="CI43" s="76"/>
      <c r="CJ43" s="75">
        <f t="shared" si="90"/>
        <v>0</v>
      </c>
      <c r="CK43" s="77">
        <f t="shared" si="91"/>
        <v>0</v>
      </c>
      <c r="CL43" s="76">
        <f t="shared" si="92"/>
        <v>0</v>
      </c>
      <c r="CM43" s="78">
        <f t="shared" si="93"/>
        <v>0</v>
      </c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79"/>
    </row>
    <row r="44" spans="1:246" ht="12.75" customHeight="1" x14ac:dyDescent="0.2">
      <c r="A44" s="24">
        <v>16</v>
      </c>
      <c r="B44" s="25" t="s">
        <v>113</v>
      </c>
      <c r="C44" s="25"/>
      <c r="D44" s="26" t="s">
        <v>110</v>
      </c>
      <c r="E44" s="26" t="s">
        <v>95</v>
      </c>
      <c r="F44" s="26" t="s">
        <v>81</v>
      </c>
      <c r="G44" s="29" t="str">
        <f t="shared" si="86"/>
        <v/>
      </c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>
        <f>IF(ISNA(VLOOKUP(E44,SortLookup!$A$1:$B$5,2,FALSE))," ",VLOOKUP(E44,SortLookup!$A$1:$B$5,2,FALSE))</f>
        <v>0</v>
      </c>
      <c r="J44" s="31" t="str">
        <f>IF(ISNA(VLOOKUP(F44,SortLookup!$A$7:$B$11,2,FALSE))," ",VLOOKUP(F44,SortLookup!$A$7:$B$11,2,FALSE))</f>
        <v xml:space="preserve"> </v>
      </c>
      <c r="K44" s="93">
        <f t="shared" si="57"/>
        <v>171.20000000000002</v>
      </c>
      <c r="L44" s="38">
        <f t="shared" si="87"/>
        <v>157.70000000000002</v>
      </c>
      <c r="M44" s="39">
        <f t="shared" si="88"/>
        <v>10</v>
      </c>
      <c r="N44" s="41">
        <f t="shared" si="60"/>
        <v>3.5</v>
      </c>
      <c r="O44" s="100">
        <f t="shared" si="89"/>
        <v>7</v>
      </c>
      <c r="P44" s="37">
        <v>27.87</v>
      </c>
      <c r="Q44" s="38"/>
      <c r="R44" s="38"/>
      <c r="S44" s="38"/>
      <c r="T44" s="38"/>
      <c r="U44" s="38"/>
      <c r="V44" s="38"/>
      <c r="W44" s="39">
        <v>6</v>
      </c>
      <c r="X44" s="39">
        <v>0</v>
      </c>
      <c r="Y44" s="39">
        <v>0</v>
      </c>
      <c r="Z44" s="39">
        <v>0</v>
      </c>
      <c r="AA44" s="40">
        <v>0</v>
      </c>
      <c r="AB44" s="37">
        <f t="shared" si="62"/>
        <v>27.87</v>
      </c>
      <c r="AC44" s="41">
        <f t="shared" si="63"/>
        <v>3</v>
      </c>
      <c r="AD44" s="39">
        <f t="shared" si="64"/>
        <v>0</v>
      </c>
      <c r="AE44" s="42">
        <f t="shared" si="65"/>
        <v>30.87</v>
      </c>
      <c r="AF44" s="37">
        <v>56.52</v>
      </c>
      <c r="AG44" s="38"/>
      <c r="AH44" s="38"/>
      <c r="AI44" s="38"/>
      <c r="AJ44" s="39">
        <v>0</v>
      </c>
      <c r="AK44" s="39">
        <v>0</v>
      </c>
      <c r="AL44" s="39">
        <v>0</v>
      </c>
      <c r="AM44" s="39">
        <v>0</v>
      </c>
      <c r="AN44" s="40">
        <v>0</v>
      </c>
      <c r="AO44" s="37">
        <f t="shared" si="66"/>
        <v>56.52</v>
      </c>
      <c r="AP44" s="41">
        <f t="shared" si="67"/>
        <v>0</v>
      </c>
      <c r="AQ44" s="39">
        <f t="shared" si="68"/>
        <v>0</v>
      </c>
      <c r="AR44" s="42">
        <f t="shared" si="69"/>
        <v>56.52</v>
      </c>
      <c r="AS44" s="37">
        <v>38.35</v>
      </c>
      <c r="AT44" s="38"/>
      <c r="AU44" s="38"/>
      <c r="AV44" s="39">
        <v>0</v>
      </c>
      <c r="AW44" s="39">
        <v>0</v>
      </c>
      <c r="AX44" s="39">
        <v>0</v>
      </c>
      <c r="AY44" s="39">
        <v>0</v>
      </c>
      <c r="AZ44" s="40">
        <v>0</v>
      </c>
      <c r="BA44" s="37">
        <f t="shared" si="70"/>
        <v>38.35</v>
      </c>
      <c r="BB44" s="41">
        <f t="shared" si="71"/>
        <v>0</v>
      </c>
      <c r="BC44" s="39">
        <f t="shared" si="72"/>
        <v>0</v>
      </c>
      <c r="BD44" s="42">
        <f t="shared" si="73"/>
        <v>38.35</v>
      </c>
      <c r="BE44" s="37"/>
      <c r="BF44" s="43"/>
      <c r="BG44" s="39"/>
      <c r="BH44" s="39"/>
      <c r="BI44" s="39"/>
      <c r="BJ44" s="39"/>
      <c r="BK44" s="39"/>
      <c r="BL44" s="38">
        <f t="shared" si="74"/>
        <v>0</v>
      </c>
      <c r="BM44" s="41">
        <f t="shared" si="75"/>
        <v>0</v>
      </c>
      <c r="BN44" s="39">
        <f t="shared" si="76"/>
        <v>0</v>
      </c>
      <c r="BO44" s="74">
        <f t="shared" si="77"/>
        <v>0</v>
      </c>
      <c r="BP44" s="38">
        <v>34.96</v>
      </c>
      <c r="BQ44" s="38"/>
      <c r="BR44" s="38"/>
      <c r="BS44" s="38"/>
      <c r="BT44" s="39">
        <v>1</v>
      </c>
      <c r="BU44" s="39">
        <v>0</v>
      </c>
      <c r="BV44" s="39">
        <v>0</v>
      </c>
      <c r="BW44" s="39">
        <v>2</v>
      </c>
      <c r="BX44" s="40">
        <v>0</v>
      </c>
      <c r="BY44" s="37">
        <f t="shared" si="78"/>
        <v>34.96</v>
      </c>
      <c r="BZ44" s="41">
        <f t="shared" si="79"/>
        <v>0.5</v>
      </c>
      <c r="CA44" s="39">
        <f t="shared" si="80"/>
        <v>10</v>
      </c>
      <c r="CB44" s="101">
        <f t="shared" si="81"/>
        <v>45.46</v>
      </c>
      <c r="CC44" s="75"/>
      <c r="CD44" s="75"/>
      <c r="CE44" s="76"/>
      <c r="CF44" s="76"/>
      <c r="CG44" s="76"/>
      <c r="CH44" s="76"/>
      <c r="CI44" s="76"/>
      <c r="CJ44" s="75">
        <f t="shared" si="90"/>
        <v>0</v>
      </c>
      <c r="CK44" s="77">
        <f t="shared" si="91"/>
        <v>0</v>
      </c>
      <c r="CL44" s="76">
        <f t="shared" si="92"/>
        <v>0</v>
      </c>
      <c r="CM44" s="78">
        <f t="shared" si="93"/>
        <v>0</v>
      </c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3"/>
    </row>
    <row r="45" spans="1:246" ht="12.75" customHeight="1" x14ac:dyDescent="0.2">
      <c r="A45" s="24">
        <v>17</v>
      </c>
      <c r="B45" s="25" t="s">
        <v>114</v>
      </c>
      <c r="C45" s="25"/>
      <c r="D45" s="26"/>
      <c r="E45" s="26" t="s">
        <v>95</v>
      </c>
      <c r="F45" s="26" t="s">
        <v>81</v>
      </c>
      <c r="G45" s="29" t="str">
        <f t="shared" si="86"/>
        <v/>
      </c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>
        <f>IF(ISNA(VLOOKUP(E45,SortLookup!$A$1:$B$5,2,FALSE))," ",VLOOKUP(E45,SortLookup!$A$1:$B$5,2,FALSE))</f>
        <v>0</v>
      </c>
      <c r="J45" s="31" t="str">
        <f>IF(ISNA(VLOOKUP(F45,SortLookup!$A$7:$B$11,2,FALSE))," ",VLOOKUP(F45,SortLookup!$A$7:$B$11,2,FALSE))</f>
        <v xml:space="preserve"> </v>
      </c>
      <c r="K45" s="93">
        <f t="shared" si="57"/>
        <v>191.3</v>
      </c>
      <c r="L45" s="38">
        <f t="shared" si="87"/>
        <v>160.80000000000001</v>
      </c>
      <c r="M45" s="39">
        <f t="shared" si="88"/>
        <v>16</v>
      </c>
      <c r="N45" s="41">
        <f t="shared" si="60"/>
        <v>14.5</v>
      </c>
      <c r="O45" s="100">
        <f t="shared" si="89"/>
        <v>29</v>
      </c>
      <c r="P45" s="37">
        <v>29.35</v>
      </c>
      <c r="Q45" s="38"/>
      <c r="R45" s="38"/>
      <c r="S45" s="38"/>
      <c r="T45" s="38"/>
      <c r="U45" s="38"/>
      <c r="V45" s="38"/>
      <c r="W45" s="39">
        <v>8</v>
      </c>
      <c r="X45" s="39">
        <v>0</v>
      </c>
      <c r="Y45" s="39">
        <v>0</v>
      </c>
      <c r="Z45" s="39">
        <v>0</v>
      </c>
      <c r="AA45" s="40">
        <v>0</v>
      </c>
      <c r="AB45" s="37">
        <f t="shared" si="62"/>
        <v>29.35</v>
      </c>
      <c r="AC45" s="41">
        <f t="shared" si="63"/>
        <v>4</v>
      </c>
      <c r="AD45" s="39">
        <f t="shared" si="64"/>
        <v>0</v>
      </c>
      <c r="AE45" s="42">
        <f t="shared" si="65"/>
        <v>33.35</v>
      </c>
      <c r="AF45" s="37">
        <v>56.09</v>
      </c>
      <c r="AG45" s="38"/>
      <c r="AH45" s="38"/>
      <c r="AI45" s="38"/>
      <c r="AJ45" s="39">
        <v>0</v>
      </c>
      <c r="AK45" s="39">
        <v>0</v>
      </c>
      <c r="AL45" s="39">
        <v>0</v>
      </c>
      <c r="AM45" s="39">
        <v>0</v>
      </c>
      <c r="AN45" s="40">
        <v>0</v>
      </c>
      <c r="AO45" s="37">
        <f t="shared" si="66"/>
        <v>56.09</v>
      </c>
      <c r="AP45" s="41">
        <f t="shared" si="67"/>
        <v>0</v>
      </c>
      <c r="AQ45" s="39">
        <f t="shared" si="68"/>
        <v>0</v>
      </c>
      <c r="AR45" s="42">
        <f t="shared" si="69"/>
        <v>56.09</v>
      </c>
      <c r="AS45" s="37">
        <v>42.42</v>
      </c>
      <c r="AT45" s="38"/>
      <c r="AU45" s="38"/>
      <c r="AV45" s="39">
        <v>0</v>
      </c>
      <c r="AW45" s="39">
        <v>0</v>
      </c>
      <c r="AX45" s="39">
        <v>0</v>
      </c>
      <c r="AY45" s="39">
        <v>0</v>
      </c>
      <c r="AZ45" s="40">
        <v>0</v>
      </c>
      <c r="BA45" s="37">
        <f t="shared" si="70"/>
        <v>42.42</v>
      </c>
      <c r="BB45" s="41">
        <f t="shared" si="71"/>
        <v>0</v>
      </c>
      <c r="BC45" s="39">
        <f t="shared" si="72"/>
        <v>0</v>
      </c>
      <c r="BD45" s="42">
        <f t="shared" si="73"/>
        <v>42.42</v>
      </c>
      <c r="BE45" s="37"/>
      <c r="BF45" s="43"/>
      <c r="BG45" s="39"/>
      <c r="BH45" s="39"/>
      <c r="BI45" s="39"/>
      <c r="BJ45" s="39"/>
      <c r="BK45" s="39"/>
      <c r="BL45" s="38">
        <f t="shared" si="74"/>
        <v>0</v>
      </c>
      <c r="BM45" s="41">
        <f t="shared" si="75"/>
        <v>0</v>
      </c>
      <c r="BN45" s="39">
        <f t="shared" si="76"/>
        <v>0</v>
      </c>
      <c r="BO45" s="74">
        <f t="shared" si="77"/>
        <v>0</v>
      </c>
      <c r="BP45" s="38">
        <v>32.94</v>
      </c>
      <c r="BQ45" s="38"/>
      <c r="BR45" s="38"/>
      <c r="BS45" s="38"/>
      <c r="BT45" s="39">
        <v>21</v>
      </c>
      <c r="BU45" s="39">
        <v>2</v>
      </c>
      <c r="BV45" s="39">
        <v>2</v>
      </c>
      <c r="BW45" s="39">
        <v>0</v>
      </c>
      <c r="BX45" s="40">
        <v>0</v>
      </c>
      <c r="BY45" s="37">
        <f t="shared" si="78"/>
        <v>32.94</v>
      </c>
      <c r="BZ45" s="41">
        <f t="shared" si="79"/>
        <v>10.5</v>
      </c>
      <c r="CA45" s="39">
        <f t="shared" si="80"/>
        <v>16</v>
      </c>
      <c r="CB45" s="101">
        <f t="shared" si="81"/>
        <v>59.44</v>
      </c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3"/>
    </row>
    <row r="46" spans="1:246" ht="12.75" customHeight="1" x14ac:dyDescent="0.2">
      <c r="A46" s="24">
        <v>18</v>
      </c>
      <c r="B46" s="25" t="s">
        <v>115</v>
      </c>
      <c r="C46" s="25"/>
      <c r="D46" s="26"/>
      <c r="E46" s="26" t="s">
        <v>95</v>
      </c>
      <c r="F46" s="26" t="s">
        <v>81</v>
      </c>
      <c r="G46" s="29" t="str">
        <f>IF(AND(OR($G$2="Y",$H$2="Y"),I46&lt;5,J46&lt;5),IF(AND(I46=I49,J46=J49),G49+1,1),"")</f>
        <v/>
      </c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>
        <f>IF(ISNA(VLOOKUP(E46,SortLookup!$A$1:$B$5,2,FALSE))," ",VLOOKUP(E46,SortLookup!$A$1:$B$5,2,FALSE))</f>
        <v>0</v>
      </c>
      <c r="J46" s="31" t="str">
        <f>IF(ISNA(VLOOKUP(F46,SortLookup!$A$7:$B$11,2,FALSE))," ",VLOOKUP(F46,SortLookup!$A$7:$B$11,2,FALSE))</f>
        <v xml:space="preserve"> </v>
      </c>
      <c r="K46" s="93">
        <f t="shared" si="57"/>
        <v>193.43</v>
      </c>
      <c r="L46" s="38">
        <f t="shared" si="87"/>
        <v>161.93</v>
      </c>
      <c r="M46" s="39">
        <f t="shared" si="88"/>
        <v>22</v>
      </c>
      <c r="N46" s="41">
        <f t="shared" si="60"/>
        <v>9.5</v>
      </c>
      <c r="O46" s="100">
        <f t="shared" si="89"/>
        <v>19</v>
      </c>
      <c r="P46" s="37">
        <v>30.77</v>
      </c>
      <c r="Q46" s="38"/>
      <c r="R46" s="38"/>
      <c r="S46" s="38"/>
      <c r="T46" s="38"/>
      <c r="U46" s="38"/>
      <c r="V46" s="38"/>
      <c r="W46" s="39">
        <v>2</v>
      </c>
      <c r="X46" s="39">
        <v>0</v>
      </c>
      <c r="Y46" s="39">
        <v>0</v>
      </c>
      <c r="Z46" s="39">
        <v>0</v>
      </c>
      <c r="AA46" s="40">
        <v>0</v>
      </c>
      <c r="AB46" s="37">
        <f t="shared" si="62"/>
        <v>30.77</v>
      </c>
      <c r="AC46" s="41">
        <f t="shared" si="63"/>
        <v>1</v>
      </c>
      <c r="AD46" s="39">
        <f t="shared" si="64"/>
        <v>0</v>
      </c>
      <c r="AE46" s="42">
        <f t="shared" si="65"/>
        <v>31.77</v>
      </c>
      <c r="AF46" s="37">
        <v>45.2</v>
      </c>
      <c r="AG46" s="38"/>
      <c r="AH46" s="38"/>
      <c r="AI46" s="38"/>
      <c r="AJ46" s="39">
        <v>7</v>
      </c>
      <c r="AK46" s="39">
        <v>2</v>
      </c>
      <c r="AL46" s="39">
        <v>0</v>
      </c>
      <c r="AM46" s="39">
        <v>0</v>
      </c>
      <c r="AN46" s="40">
        <v>0</v>
      </c>
      <c r="AO46" s="37">
        <f t="shared" si="66"/>
        <v>45.2</v>
      </c>
      <c r="AP46" s="41">
        <f t="shared" si="67"/>
        <v>3.5</v>
      </c>
      <c r="AQ46" s="39">
        <f t="shared" si="68"/>
        <v>6</v>
      </c>
      <c r="AR46" s="42">
        <f t="shared" si="69"/>
        <v>54.7</v>
      </c>
      <c r="AS46" s="37">
        <v>43.85</v>
      </c>
      <c r="AT46" s="38"/>
      <c r="AU46" s="38"/>
      <c r="AV46" s="39">
        <v>10</v>
      </c>
      <c r="AW46" s="39">
        <v>0</v>
      </c>
      <c r="AX46" s="39">
        <v>2</v>
      </c>
      <c r="AY46" s="39">
        <v>0</v>
      </c>
      <c r="AZ46" s="40">
        <v>0</v>
      </c>
      <c r="BA46" s="37">
        <f t="shared" si="70"/>
        <v>43.85</v>
      </c>
      <c r="BB46" s="41">
        <f t="shared" si="71"/>
        <v>5</v>
      </c>
      <c r="BC46" s="39">
        <f t="shared" si="72"/>
        <v>10</v>
      </c>
      <c r="BD46" s="42">
        <f t="shared" si="73"/>
        <v>58.85</v>
      </c>
      <c r="BE46" s="37"/>
      <c r="BF46" s="43"/>
      <c r="BG46" s="39"/>
      <c r="BH46" s="39"/>
      <c r="BI46" s="39"/>
      <c r="BJ46" s="39"/>
      <c r="BK46" s="39"/>
      <c r="BL46" s="38">
        <f t="shared" si="74"/>
        <v>0</v>
      </c>
      <c r="BM46" s="41">
        <f t="shared" si="75"/>
        <v>0</v>
      </c>
      <c r="BN46" s="39">
        <f t="shared" si="76"/>
        <v>0</v>
      </c>
      <c r="BO46" s="74">
        <f t="shared" si="77"/>
        <v>0</v>
      </c>
      <c r="BP46" s="38">
        <v>42.11</v>
      </c>
      <c r="BQ46" s="38"/>
      <c r="BR46" s="38"/>
      <c r="BS46" s="38"/>
      <c r="BT46" s="39">
        <v>0</v>
      </c>
      <c r="BU46" s="39">
        <v>2</v>
      </c>
      <c r="BV46" s="39">
        <v>0</v>
      </c>
      <c r="BW46" s="39">
        <v>0</v>
      </c>
      <c r="BX46" s="40">
        <v>0</v>
      </c>
      <c r="BY46" s="37">
        <f t="shared" si="78"/>
        <v>42.11</v>
      </c>
      <c r="BZ46" s="41">
        <f t="shared" si="79"/>
        <v>0</v>
      </c>
      <c r="CA46" s="39">
        <f t="shared" si="80"/>
        <v>6</v>
      </c>
      <c r="CB46" s="101">
        <f t="shared" si="81"/>
        <v>48.11</v>
      </c>
      <c r="CC46" s="75"/>
      <c r="CD46" s="75"/>
      <c r="CE46" s="76"/>
      <c r="CF46" s="76"/>
      <c r="CG46" s="76"/>
      <c r="CH46" s="76"/>
      <c r="CI46" s="76"/>
      <c r="CJ46" s="75">
        <f>CC46+CD46</f>
        <v>0</v>
      </c>
      <c r="CK46" s="77">
        <f>CE46/2</f>
        <v>0</v>
      </c>
      <c r="CL46" s="76">
        <f>(CF46*3)+(CG46*5)+(CH46*5)+(CI46*20)</f>
        <v>0</v>
      </c>
      <c r="CM46" s="78">
        <f>CJ46+CK46+CL46</f>
        <v>0</v>
      </c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3"/>
    </row>
    <row r="47" spans="1:246" ht="12.75" customHeight="1" x14ac:dyDescent="0.2">
      <c r="A47" s="24">
        <v>19</v>
      </c>
      <c r="B47" s="25" t="s">
        <v>116</v>
      </c>
      <c r="C47" s="25"/>
      <c r="D47" s="26"/>
      <c r="E47" s="26" t="s">
        <v>95</v>
      </c>
      <c r="F47" s="26" t="s">
        <v>81</v>
      </c>
      <c r="G47" s="29" t="str">
        <f t="shared" ref="G47:G53" si="94">IF(AND(OR($G$2="Y",$H$2="Y"),I47&lt;5,J47&lt;5),IF(AND(I47=#REF!,J47=#REF!),#REF!+1,1),"")</f>
        <v/>
      </c>
      <c r="H47" s="29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0">
        <f>IF(ISNA(VLOOKUP(E47,SortLookup!$A$1:$B$5,2,FALSE))," ",VLOOKUP(E47,SortLookup!$A$1:$B$5,2,FALSE))</f>
        <v>0</v>
      </c>
      <c r="J47" s="31" t="str">
        <f>IF(ISNA(VLOOKUP(F47,SortLookup!$A$7:$B$11,2,FALSE))," ",VLOOKUP(F47,SortLookup!$A$7:$B$11,2,FALSE))</f>
        <v xml:space="preserve"> </v>
      </c>
      <c r="K47" s="93">
        <f t="shared" si="57"/>
        <v>198.16</v>
      </c>
      <c r="L47" s="38">
        <f t="shared" si="87"/>
        <v>188.66</v>
      </c>
      <c r="M47" s="39">
        <f t="shared" si="88"/>
        <v>3</v>
      </c>
      <c r="N47" s="41">
        <f t="shared" si="60"/>
        <v>6.5</v>
      </c>
      <c r="O47" s="100">
        <f t="shared" si="89"/>
        <v>13</v>
      </c>
      <c r="P47" s="37">
        <v>24.66</v>
      </c>
      <c r="Q47" s="38"/>
      <c r="R47" s="38"/>
      <c r="S47" s="38"/>
      <c r="T47" s="38"/>
      <c r="U47" s="38"/>
      <c r="V47" s="38"/>
      <c r="W47" s="39">
        <v>9</v>
      </c>
      <c r="X47" s="39">
        <v>0</v>
      </c>
      <c r="Y47" s="39">
        <v>0</v>
      </c>
      <c r="Z47" s="39">
        <v>0</v>
      </c>
      <c r="AA47" s="40">
        <v>0</v>
      </c>
      <c r="AB47" s="37">
        <f t="shared" si="62"/>
        <v>24.66</v>
      </c>
      <c r="AC47" s="41">
        <f t="shared" si="63"/>
        <v>4.5</v>
      </c>
      <c r="AD47" s="39">
        <f t="shared" si="64"/>
        <v>0</v>
      </c>
      <c r="AE47" s="42">
        <f t="shared" si="65"/>
        <v>29.16</v>
      </c>
      <c r="AF47" s="37">
        <v>74.099999999999994</v>
      </c>
      <c r="AG47" s="38"/>
      <c r="AH47" s="38"/>
      <c r="AI47" s="38"/>
      <c r="AJ47" s="39">
        <v>1</v>
      </c>
      <c r="AK47" s="39">
        <v>1</v>
      </c>
      <c r="AL47" s="39">
        <v>0</v>
      </c>
      <c r="AM47" s="39">
        <v>0</v>
      </c>
      <c r="AN47" s="40">
        <v>0</v>
      </c>
      <c r="AO47" s="37">
        <f t="shared" si="66"/>
        <v>74.099999999999994</v>
      </c>
      <c r="AP47" s="41">
        <f t="shared" si="67"/>
        <v>0.5</v>
      </c>
      <c r="AQ47" s="39">
        <f t="shared" si="68"/>
        <v>3</v>
      </c>
      <c r="AR47" s="42">
        <f t="shared" si="69"/>
        <v>77.599999999999994</v>
      </c>
      <c r="AS47" s="37">
        <v>48.75</v>
      </c>
      <c r="AT47" s="38"/>
      <c r="AU47" s="38"/>
      <c r="AV47" s="39">
        <v>0</v>
      </c>
      <c r="AW47" s="39">
        <v>0</v>
      </c>
      <c r="AX47" s="39">
        <v>0</v>
      </c>
      <c r="AY47" s="39">
        <v>0</v>
      </c>
      <c r="AZ47" s="40">
        <v>0</v>
      </c>
      <c r="BA47" s="37">
        <f t="shared" si="70"/>
        <v>48.75</v>
      </c>
      <c r="BB47" s="41">
        <f t="shared" si="71"/>
        <v>0</v>
      </c>
      <c r="BC47" s="39">
        <f t="shared" si="72"/>
        <v>0</v>
      </c>
      <c r="BD47" s="42">
        <f t="shared" si="73"/>
        <v>48.75</v>
      </c>
      <c r="BE47" s="37"/>
      <c r="BF47" s="43"/>
      <c r="BG47" s="39"/>
      <c r="BH47" s="39"/>
      <c r="BI47" s="39"/>
      <c r="BJ47" s="39"/>
      <c r="BK47" s="39"/>
      <c r="BL47" s="38">
        <f t="shared" si="74"/>
        <v>0</v>
      </c>
      <c r="BM47" s="41">
        <f t="shared" si="75"/>
        <v>0</v>
      </c>
      <c r="BN47" s="39">
        <f t="shared" si="76"/>
        <v>0</v>
      </c>
      <c r="BO47" s="74">
        <f t="shared" si="77"/>
        <v>0</v>
      </c>
      <c r="BP47" s="38">
        <v>41.15</v>
      </c>
      <c r="BQ47" s="38"/>
      <c r="BR47" s="38"/>
      <c r="BS47" s="38"/>
      <c r="BT47" s="39">
        <v>3</v>
      </c>
      <c r="BU47" s="39">
        <v>0</v>
      </c>
      <c r="BV47" s="39">
        <v>0</v>
      </c>
      <c r="BW47" s="39">
        <v>0</v>
      </c>
      <c r="BX47" s="40">
        <v>0</v>
      </c>
      <c r="BY47" s="37">
        <f t="shared" si="78"/>
        <v>41.15</v>
      </c>
      <c r="BZ47" s="41">
        <f t="shared" si="79"/>
        <v>1.5</v>
      </c>
      <c r="CA47" s="39">
        <f t="shared" si="80"/>
        <v>0</v>
      </c>
      <c r="CB47" s="101">
        <f t="shared" si="81"/>
        <v>42.65</v>
      </c>
      <c r="CJ47" s="50"/>
      <c r="CK47" s="50"/>
      <c r="CU47" s="50"/>
      <c r="CV47" s="50"/>
      <c r="DF47" s="50"/>
      <c r="DG47" s="50"/>
      <c r="DQ47" s="50"/>
      <c r="DR47" s="50"/>
      <c r="EB47" s="50"/>
      <c r="EC47" s="50"/>
      <c r="EM47" s="50"/>
      <c r="EN47" s="50"/>
      <c r="EX47" s="50"/>
      <c r="EY47" s="50"/>
      <c r="FI47" s="50"/>
      <c r="FJ47" s="50"/>
      <c r="FT47" s="50"/>
      <c r="FU47" s="50"/>
      <c r="GE47" s="50"/>
      <c r="GF47" s="50"/>
      <c r="GP47" s="50"/>
      <c r="GQ47" s="50"/>
      <c r="HA47" s="50"/>
      <c r="HB47" s="50"/>
      <c r="HL47" s="50"/>
      <c r="HM47" s="50"/>
      <c r="HW47" s="50"/>
      <c r="HX47" s="50"/>
      <c r="IH47" s="50"/>
      <c r="II47" s="50"/>
      <c r="IL47" s="3"/>
    </row>
    <row r="48" spans="1:246" ht="12.75" customHeight="1" x14ac:dyDescent="0.2">
      <c r="A48" s="24">
        <v>20</v>
      </c>
      <c r="B48" s="25" t="s">
        <v>117</v>
      </c>
      <c r="C48" s="25"/>
      <c r="D48" s="26"/>
      <c r="E48" s="26" t="s">
        <v>95</v>
      </c>
      <c r="F48" s="26" t="s">
        <v>71</v>
      </c>
      <c r="G48" s="29" t="str">
        <f t="shared" si="94"/>
        <v/>
      </c>
      <c r="H48" s="29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0">
        <f>IF(ISNA(VLOOKUP(E48,SortLookup!$A$1:$B$5,2,FALSE))," ",VLOOKUP(E48,SortLookup!$A$1:$B$5,2,FALSE))</f>
        <v>0</v>
      </c>
      <c r="J48" s="31">
        <f>IF(ISNA(VLOOKUP(F48,SortLookup!$A$7:$B$11,2,FALSE))," ",VLOOKUP(F48,SortLookup!$A$7:$B$11,2,FALSE))</f>
        <v>4</v>
      </c>
      <c r="K48" s="93">
        <f t="shared" si="57"/>
        <v>211.42</v>
      </c>
      <c r="L48" s="38">
        <f t="shared" si="87"/>
        <v>193.42</v>
      </c>
      <c r="M48" s="39">
        <f t="shared" si="88"/>
        <v>10</v>
      </c>
      <c r="N48" s="41">
        <f t="shared" si="60"/>
        <v>8</v>
      </c>
      <c r="O48" s="100">
        <f t="shared" si="89"/>
        <v>16</v>
      </c>
      <c r="P48" s="37">
        <v>28.44</v>
      </c>
      <c r="Q48" s="38"/>
      <c r="R48" s="38"/>
      <c r="S48" s="38"/>
      <c r="T48" s="38"/>
      <c r="U48" s="38"/>
      <c r="V48" s="38"/>
      <c r="W48" s="39">
        <v>12</v>
      </c>
      <c r="X48" s="39">
        <v>0</v>
      </c>
      <c r="Y48" s="39">
        <v>1</v>
      </c>
      <c r="Z48" s="39">
        <v>0</v>
      </c>
      <c r="AA48" s="40">
        <v>0</v>
      </c>
      <c r="AB48" s="37">
        <f t="shared" si="62"/>
        <v>28.44</v>
      </c>
      <c r="AC48" s="41">
        <f t="shared" si="63"/>
        <v>6</v>
      </c>
      <c r="AD48" s="39">
        <f t="shared" si="64"/>
        <v>5</v>
      </c>
      <c r="AE48" s="42">
        <f t="shared" si="65"/>
        <v>39.44</v>
      </c>
      <c r="AF48" s="37">
        <v>64.63</v>
      </c>
      <c r="AG48" s="38"/>
      <c r="AH48" s="38"/>
      <c r="AI48" s="38"/>
      <c r="AJ48" s="39">
        <v>2</v>
      </c>
      <c r="AK48" s="39">
        <v>0</v>
      </c>
      <c r="AL48" s="39">
        <v>0</v>
      </c>
      <c r="AM48" s="39">
        <v>0</v>
      </c>
      <c r="AN48" s="40">
        <v>0</v>
      </c>
      <c r="AO48" s="37">
        <f t="shared" si="66"/>
        <v>64.63</v>
      </c>
      <c r="AP48" s="41">
        <f t="shared" si="67"/>
        <v>1</v>
      </c>
      <c r="AQ48" s="39">
        <f t="shared" si="68"/>
        <v>0</v>
      </c>
      <c r="AR48" s="42">
        <f t="shared" si="69"/>
        <v>65.63</v>
      </c>
      <c r="AS48" s="37">
        <v>52.19</v>
      </c>
      <c r="AT48" s="38"/>
      <c r="AU48" s="38"/>
      <c r="AV48" s="39">
        <v>0</v>
      </c>
      <c r="AW48" s="39">
        <v>0</v>
      </c>
      <c r="AX48" s="39">
        <v>0</v>
      </c>
      <c r="AY48" s="39">
        <v>0</v>
      </c>
      <c r="AZ48" s="40">
        <v>0</v>
      </c>
      <c r="BA48" s="37">
        <f t="shared" si="70"/>
        <v>52.19</v>
      </c>
      <c r="BB48" s="41">
        <f t="shared" si="71"/>
        <v>0</v>
      </c>
      <c r="BC48" s="39">
        <f t="shared" si="72"/>
        <v>0</v>
      </c>
      <c r="BD48" s="42">
        <f t="shared" si="73"/>
        <v>52.19</v>
      </c>
      <c r="BE48" s="37"/>
      <c r="BF48" s="43"/>
      <c r="BG48" s="39"/>
      <c r="BH48" s="39"/>
      <c r="BI48" s="39"/>
      <c r="BJ48" s="39"/>
      <c r="BK48" s="39"/>
      <c r="BL48" s="38">
        <f t="shared" si="74"/>
        <v>0</v>
      </c>
      <c r="BM48" s="41">
        <f t="shared" si="75"/>
        <v>0</v>
      </c>
      <c r="BN48" s="39">
        <f t="shared" si="76"/>
        <v>0</v>
      </c>
      <c r="BO48" s="74">
        <f t="shared" si="77"/>
        <v>0</v>
      </c>
      <c r="BP48" s="38">
        <v>48.16</v>
      </c>
      <c r="BQ48" s="38"/>
      <c r="BR48" s="38"/>
      <c r="BS48" s="38"/>
      <c r="BT48" s="39">
        <v>2</v>
      </c>
      <c r="BU48" s="39">
        <v>0</v>
      </c>
      <c r="BV48" s="39">
        <v>0</v>
      </c>
      <c r="BW48" s="39">
        <v>1</v>
      </c>
      <c r="BX48" s="40">
        <v>0</v>
      </c>
      <c r="BY48" s="37">
        <f t="shared" si="78"/>
        <v>48.16</v>
      </c>
      <c r="BZ48" s="41">
        <f t="shared" si="79"/>
        <v>1</v>
      </c>
      <c r="CA48" s="39">
        <f t="shared" si="80"/>
        <v>5</v>
      </c>
      <c r="CB48" s="101">
        <f t="shared" si="81"/>
        <v>54.16</v>
      </c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3"/>
    </row>
    <row r="49" spans="1:246" ht="12.75" customHeight="1" x14ac:dyDescent="0.2">
      <c r="A49" s="24">
        <v>21</v>
      </c>
      <c r="B49" s="25" t="s">
        <v>118</v>
      </c>
      <c r="C49" s="25"/>
      <c r="D49" s="26" t="s">
        <v>110</v>
      </c>
      <c r="E49" s="26" t="s">
        <v>95</v>
      </c>
      <c r="F49" s="26" t="s">
        <v>81</v>
      </c>
      <c r="G49" s="29" t="str">
        <f t="shared" si="94"/>
        <v/>
      </c>
      <c r="H49" s="29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0">
        <f>IF(ISNA(VLOOKUP(E49,SortLookup!$A$1:$B$5,2,FALSE))," ",VLOOKUP(E49,SortLookup!$A$1:$B$5,2,FALSE))</f>
        <v>0</v>
      </c>
      <c r="J49" s="31" t="str">
        <f>IF(ISNA(VLOOKUP(F49,SortLookup!$A$7:$B$11,2,FALSE))," ",VLOOKUP(F49,SortLookup!$A$7:$B$11,2,FALSE))</f>
        <v xml:space="preserve"> </v>
      </c>
      <c r="K49" s="93">
        <f t="shared" si="57"/>
        <v>241.29000000000002</v>
      </c>
      <c r="L49" s="38">
        <f t="shared" si="87"/>
        <v>186.29000000000002</v>
      </c>
      <c r="M49" s="39">
        <f t="shared" si="88"/>
        <v>29</v>
      </c>
      <c r="N49" s="41">
        <f t="shared" si="60"/>
        <v>26</v>
      </c>
      <c r="O49" s="100">
        <f t="shared" si="89"/>
        <v>52</v>
      </c>
      <c r="P49" s="37">
        <v>25.13</v>
      </c>
      <c r="Q49" s="38"/>
      <c r="R49" s="38"/>
      <c r="S49" s="38"/>
      <c r="T49" s="38"/>
      <c r="U49" s="38"/>
      <c r="V49" s="38"/>
      <c r="W49" s="39">
        <v>13</v>
      </c>
      <c r="X49" s="39">
        <v>0</v>
      </c>
      <c r="Y49" s="39">
        <v>0</v>
      </c>
      <c r="Z49" s="39">
        <v>0</v>
      </c>
      <c r="AA49" s="40">
        <v>0</v>
      </c>
      <c r="AB49" s="37">
        <f t="shared" si="62"/>
        <v>25.13</v>
      </c>
      <c r="AC49" s="41">
        <f t="shared" si="63"/>
        <v>6.5</v>
      </c>
      <c r="AD49" s="39">
        <f t="shared" si="64"/>
        <v>0</v>
      </c>
      <c r="AE49" s="42">
        <f t="shared" si="65"/>
        <v>31.63</v>
      </c>
      <c r="AF49" s="37">
        <v>70.459999999999994</v>
      </c>
      <c r="AG49" s="38"/>
      <c r="AH49" s="38"/>
      <c r="AI49" s="38"/>
      <c r="AJ49" s="39">
        <v>28</v>
      </c>
      <c r="AK49" s="39">
        <v>0</v>
      </c>
      <c r="AL49" s="39">
        <v>3</v>
      </c>
      <c r="AM49" s="39">
        <v>0</v>
      </c>
      <c r="AN49" s="40">
        <v>0</v>
      </c>
      <c r="AO49" s="37">
        <f t="shared" si="66"/>
        <v>70.459999999999994</v>
      </c>
      <c r="AP49" s="41">
        <f t="shared" si="67"/>
        <v>14</v>
      </c>
      <c r="AQ49" s="39">
        <f t="shared" si="68"/>
        <v>15</v>
      </c>
      <c r="AR49" s="42">
        <f t="shared" si="69"/>
        <v>99.46</v>
      </c>
      <c r="AS49" s="37">
        <v>65.59</v>
      </c>
      <c r="AT49" s="38"/>
      <c r="AU49" s="38"/>
      <c r="AV49" s="39">
        <v>5</v>
      </c>
      <c r="AW49" s="39">
        <v>0</v>
      </c>
      <c r="AX49" s="39">
        <v>1</v>
      </c>
      <c r="AY49" s="39">
        <v>0</v>
      </c>
      <c r="AZ49" s="40">
        <v>0</v>
      </c>
      <c r="BA49" s="37">
        <f t="shared" si="70"/>
        <v>65.59</v>
      </c>
      <c r="BB49" s="41">
        <f t="shared" si="71"/>
        <v>2.5</v>
      </c>
      <c r="BC49" s="39">
        <f t="shared" si="72"/>
        <v>5</v>
      </c>
      <c r="BD49" s="42">
        <f t="shared" si="73"/>
        <v>73.09</v>
      </c>
      <c r="BE49" s="37"/>
      <c r="BF49" s="43"/>
      <c r="BG49" s="39"/>
      <c r="BH49" s="39"/>
      <c r="BI49" s="39"/>
      <c r="BJ49" s="39"/>
      <c r="BK49" s="39"/>
      <c r="BL49" s="38">
        <f t="shared" si="74"/>
        <v>0</v>
      </c>
      <c r="BM49" s="41">
        <f t="shared" si="75"/>
        <v>0</v>
      </c>
      <c r="BN49" s="39">
        <f t="shared" si="76"/>
        <v>0</v>
      </c>
      <c r="BO49" s="74">
        <f t="shared" si="77"/>
        <v>0</v>
      </c>
      <c r="BP49" s="38">
        <v>25.11</v>
      </c>
      <c r="BQ49" s="38"/>
      <c r="BR49" s="38"/>
      <c r="BS49" s="38"/>
      <c r="BT49" s="39">
        <v>6</v>
      </c>
      <c r="BU49" s="39">
        <v>3</v>
      </c>
      <c r="BV49" s="39">
        <v>0</v>
      </c>
      <c r="BW49" s="39">
        <v>0</v>
      </c>
      <c r="BX49" s="40">
        <v>0</v>
      </c>
      <c r="BY49" s="37">
        <f t="shared" si="78"/>
        <v>25.11</v>
      </c>
      <c r="BZ49" s="41">
        <f t="shared" si="79"/>
        <v>3</v>
      </c>
      <c r="CA49" s="39">
        <f t="shared" si="80"/>
        <v>9</v>
      </c>
      <c r="CB49" s="101">
        <f t="shared" si="81"/>
        <v>37.11</v>
      </c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3"/>
    </row>
    <row r="50" spans="1:246" ht="12.75" customHeight="1" x14ac:dyDescent="0.2">
      <c r="A50" s="24">
        <v>22</v>
      </c>
      <c r="B50" s="25" t="s">
        <v>119</v>
      </c>
      <c r="C50" s="25"/>
      <c r="D50" s="26" t="s">
        <v>110</v>
      </c>
      <c r="E50" s="26" t="s">
        <v>95</v>
      </c>
      <c r="F50" s="26" t="s">
        <v>81</v>
      </c>
      <c r="G50" s="29" t="str">
        <f t="shared" si="94"/>
        <v/>
      </c>
      <c r="H50" s="29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0">
        <f>IF(ISNA(VLOOKUP(E50,SortLookup!$A$1:$B$5,2,FALSE))," ",VLOOKUP(E50,SortLookup!$A$1:$B$5,2,FALSE))</f>
        <v>0</v>
      </c>
      <c r="J50" s="31" t="str">
        <f>IF(ISNA(VLOOKUP(F50,SortLookup!$A$7:$B$11,2,FALSE))," ",VLOOKUP(F50,SortLookup!$A$7:$B$11,2,FALSE))</f>
        <v xml:space="preserve"> </v>
      </c>
      <c r="K50" s="93">
        <f t="shared" si="57"/>
        <v>263.77999999999997</v>
      </c>
      <c r="L50" s="38">
        <f t="shared" si="87"/>
        <v>230.78</v>
      </c>
      <c r="M50" s="39">
        <f t="shared" si="88"/>
        <v>18</v>
      </c>
      <c r="N50" s="41">
        <f t="shared" si="60"/>
        <v>15</v>
      </c>
      <c r="O50" s="100">
        <f t="shared" si="89"/>
        <v>30</v>
      </c>
      <c r="P50" s="37">
        <v>39.31</v>
      </c>
      <c r="Q50" s="38"/>
      <c r="R50" s="38"/>
      <c r="S50" s="38"/>
      <c r="T50" s="38"/>
      <c r="U50" s="38"/>
      <c r="V50" s="38"/>
      <c r="W50" s="39">
        <v>5</v>
      </c>
      <c r="X50" s="39">
        <v>0</v>
      </c>
      <c r="Y50" s="39">
        <v>0</v>
      </c>
      <c r="Z50" s="39">
        <v>0</v>
      </c>
      <c r="AA50" s="40">
        <v>0</v>
      </c>
      <c r="AB50" s="37">
        <f t="shared" si="62"/>
        <v>39.31</v>
      </c>
      <c r="AC50" s="41">
        <f t="shared" si="63"/>
        <v>2.5</v>
      </c>
      <c r="AD50" s="39">
        <f t="shared" si="64"/>
        <v>0</v>
      </c>
      <c r="AE50" s="42">
        <f t="shared" si="65"/>
        <v>41.81</v>
      </c>
      <c r="AF50" s="37">
        <v>73.13</v>
      </c>
      <c r="AG50" s="38"/>
      <c r="AH50" s="38"/>
      <c r="AI50" s="38"/>
      <c r="AJ50" s="39">
        <v>2</v>
      </c>
      <c r="AK50" s="39">
        <v>1</v>
      </c>
      <c r="AL50" s="39">
        <v>0</v>
      </c>
      <c r="AM50" s="39">
        <v>0</v>
      </c>
      <c r="AN50" s="40">
        <v>0</v>
      </c>
      <c r="AO50" s="37">
        <f t="shared" si="66"/>
        <v>73.13</v>
      </c>
      <c r="AP50" s="41">
        <f t="shared" si="67"/>
        <v>1</v>
      </c>
      <c r="AQ50" s="39">
        <f t="shared" si="68"/>
        <v>3</v>
      </c>
      <c r="AR50" s="42">
        <f t="shared" si="69"/>
        <v>77.13</v>
      </c>
      <c r="AS50" s="37">
        <v>82.41</v>
      </c>
      <c r="AT50" s="38"/>
      <c r="AU50" s="38"/>
      <c r="AV50" s="39">
        <v>15</v>
      </c>
      <c r="AW50" s="39">
        <v>0</v>
      </c>
      <c r="AX50" s="39">
        <v>3</v>
      </c>
      <c r="AY50" s="39">
        <v>0</v>
      </c>
      <c r="AZ50" s="40">
        <v>0</v>
      </c>
      <c r="BA50" s="37">
        <f t="shared" si="70"/>
        <v>82.41</v>
      </c>
      <c r="BB50" s="41">
        <f t="shared" si="71"/>
        <v>7.5</v>
      </c>
      <c r="BC50" s="39">
        <f t="shared" si="72"/>
        <v>15</v>
      </c>
      <c r="BD50" s="42">
        <f t="shared" si="73"/>
        <v>104.91</v>
      </c>
      <c r="BE50" s="37"/>
      <c r="BF50" s="43"/>
      <c r="BG50" s="39"/>
      <c r="BH50" s="39"/>
      <c r="BI50" s="39"/>
      <c r="BJ50" s="39"/>
      <c r="BK50" s="39"/>
      <c r="BL50" s="38">
        <f t="shared" si="74"/>
        <v>0</v>
      </c>
      <c r="BM50" s="41">
        <f t="shared" si="75"/>
        <v>0</v>
      </c>
      <c r="BN50" s="39">
        <f t="shared" si="76"/>
        <v>0</v>
      </c>
      <c r="BO50" s="74">
        <f t="shared" si="77"/>
        <v>0</v>
      </c>
      <c r="BP50" s="38">
        <v>35.93</v>
      </c>
      <c r="BQ50" s="38"/>
      <c r="BR50" s="38"/>
      <c r="BS50" s="38"/>
      <c r="BT50" s="39">
        <v>8</v>
      </c>
      <c r="BU50" s="39">
        <v>0</v>
      </c>
      <c r="BV50" s="39">
        <v>0</v>
      </c>
      <c r="BW50" s="39">
        <v>0</v>
      </c>
      <c r="BX50" s="40">
        <v>0</v>
      </c>
      <c r="BY50" s="37">
        <f t="shared" si="78"/>
        <v>35.93</v>
      </c>
      <c r="BZ50" s="41">
        <f t="shared" si="79"/>
        <v>4</v>
      </c>
      <c r="CA50" s="39">
        <f t="shared" si="80"/>
        <v>0</v>
      </c>
      <c r="CB50" s="101">
        <f t="shared" si="81"/>
        <v>39.93</v>
      </c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3"/>
    </row>
    <row r="51" spans="1:246" ht="12.75" customHeight="1" x14ac:dyDescent="0.2">
      <c r="A51" s="24">
        <v>23</v>
      </c>
      <c r="B51" s="25" t="s">
        <v>120</v>
      </c>
      <c r="C51" s="25"/>
      <c r="D51" s="26"/>
      <c r="E51" s="26" t="s">
        <v>95</v>
      </c>
      <c r="F51" s="26" t="s">
        <v>81</v>
      </c>
      <c r="G51" s="29" t="str">
        <f t="shared" si="94"/>
        <v/>
      </c>
      <c r="H51" s="29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0">
        <f>IF(ISNA(VLOOKUP(E51,SortLookup!$A$1:$B$5,2,FALSE))," ",VLOOKUP(E51,SortLookup!$A$1:$B$5,2,FALSE))</f>
        <v>0</v>
      </c>
      <c r="J51" s="31" t="str">
        <f>IF(ISNA(VLOOKUP(F51,SortLookup!$A$7:$B$11,2,FALSE))," ",VLOOKUP(F51,SortLookup!$A$7:$B$11,2,FALSE))</f>
        <v xml:space="preserve"> </v>
      </c>
      <c r="K51" s="93">
        <f t="shared" si="57"/>
        <v>308.16999999999996</v>
      </c>
      <c r="L51" s="38">
        <f t="shared" si="87"/>
        <v>301.16999999999996</v>
      </c>
      <c r="M51" s="39">
        <f t="shared" si="88"/>
        <v>5</v>
      </c>
      <c r="N51" s="41">
        <f t="shared" si="60"/>
        <v>2</v>
      </c>
      <c r="O51" s="100">
        <f t="shared" si="89"/>
        <v>4</v>
      </c>
      <c r="P51" s="37">
        <v>60.73</v>
      </c>
      <c r="Q51" s="38"/>
      <c r="R51" s="38"/>
      <c r="S51" s="38"/>
      <c r="T51" s="38"/>
      <c r="U51" s="38"/>
      <c r="V51" s="38"/>
      <c r="W51" s="39">
        <v>3</v>
      </c>
      <c r="X51" s="39">
        <v>0</v>
      </c>
      <c r="Y51" s="39">
        <v>0</v>
      </c>
      <c r="Z51" s="39">
        <v>0</v>
      </c>
      <c r="AA51" s="40">
        <v>0</v>
      </c>
      <c r="AB51" s="37">
        <f t="shared" si="62"/>
        <v>60.73</v>
      </c>
      <c r="AC51" s="41">
        <f t="shared" si="63"/>
        <v>1.5</v>
      </c>
      <c r="AD51" s="39">
        <f t="shared" si="64"/>
        <v>0</v>
      </c>
      <c r="AE51" s="42">
        <f t="shared" si="65"/>
        <v>62.23</v>
      </c>
      <c r="AF51" s="37">
        <v>83.9</v>
      </c>
      <c r="AG51" s="38"/>
      <c r="AH51" s="38"/>
      <c r="AI51" s="38"/>
      <c r="AJ51" s="39">
        <v>1</v>
      </c>
      <c r="AK51" s="39">
        <v>0</v>
      </c>
      <c r="AL51" s="39">
        <v>0</v>
      </c>
      <c r="AM51" s="39">
        <v>1</v>
      </c>
      <c r="AN51" s="40">
        <v>0</v>
      </c>
      <c r="AO51" s="37">
        <f t="shared" si="66"/>
        <v>83.9</v>
      </c>
      <c r="AP51" s="41">
        <f t="shared" si="67"/>
        <v>0.5</v>
      </c>
      <c r="AQ51" s="39">
        <f t="shared" si="68"/>
        <v>5</v>
      </c>
      <c r="AR51" s="42">
        <f t="shared" si="69"/>
        <v>89.4</v>
      </c>
      <c r="AS51" s="37">
        <v>80.77</v>
      </c>
      <c r="AT51" s="38"/>
      <c r="AU51" s="38"/>
      <c r="AV51" s="39">
        <v>0</v>
      </c>
      <c r="AW51" s="39">
        <v>0</v>
      </c>
      <c r="AX51" s="39">
        <v>0</v>
      </c>
      <c r="AY51" s="39">
        <v>0</v>
      </c>
      <c r="AZ51" s="40">
        <v>0</v>
      </c>
      <c r="BA51" s="102">
        <f t="shared" si="70"/>
        <v>80.77</v>
      </c>
      <c r="BB51" s="41">
        <f t="shared" si="71"/>
        <v>0</v>
      </c>
      <c r="BC51" s="39">
        <f t="shared" si="72"/>
        <v>0</v>
      </c>
      <c r="BD51" s="42">
        <f t="shared" si="73"/>
        <v>80.77</v>
      </c>
      <c r="BE51" s="37"/>
      <c r="BF51" s="43"/>
      <c r="BG51" s="39"/>
      <c r="BH51" s="39"/>
      <c r="BI51" s="39"/>
      <c r="BJ51" s="39"/>
      <c r="BK51" s="39"/>
      <c r="BL51" s="38">
        <f t="shared" si="74"/>
        <v>0</v>
      </c>
      <c r="BM51" s="41">
        <f t="shared" si="75"/>
        <v>0</v>
      </c>
      <c r="BN51" s="39">
        <f t="shared" si="76"/>
        <v>0</v>
      </c>
      <c r="BO51" s="74">
        <f t="shared" si="77"/>
        <v>0</v>
      </c>
      <c r="BP51" s="38">
        <v>75.77</v>
      </c>
      <c r="BQ51" s="38"/>
      <c r="BR51" s="38"/>
      <c r="BS51" s="38"/>
      <c r="BT51" s="39">
        <v>0</v>
      </c>
      <c r="BU51" s="39">
        <v>0</v>
      </c>
      <c r="BV51" s="39">
        <v>0</v>
      </c>
      <c r="BW51" s="39">
        <v>0</v>
      </c>
      <c r="BX51" s="40">
        <v>0</v>
      </c>
      <c r="BY51" s="37">
        <f t="shared" si="78"/>
        <v>75.77</v>
      </c>
      <c r="BZ51" s="41">
        <f t="shared" si="79"/>
        <v>0</v>
      </c>
      <c r="CA51" s="39">
        <f t="shared" si="80"/>
        <v>0</v>
      </c>
      <c r="CB51" s="101">
        <f t="shared" si="81"/>
        <v>75.77</v>
      </c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03"/>
      <c r="DM51" s="103"/>
      <c r="DN51" s="103"/>
      <c r="DO51" s="103"/>
      <c r="DP51" s="103"/>
      <c r="DQ51" s="103"/>
      <c r="DR51" s="103"/>
      <c r="DS51" s="103"/>
      <c r="DT51" s="103"/>
      <c r="DU51" s="103"/>
      <c r="DV51" s="103"/>
      <c r="DW51" s="103"/>
      <c r="DX51" s="103"/>
      <c r="DY51" s="103"/>
      <c r="DZ51" s="103"/>
      <c r="EA51" s="103"/>
      <c r="EB51" s="103"/>
      <c r="EC51" s="103"/>
      <c r="ED51" s="103"/>
      <c r="EE51" s="103"/>
      <c r="EF51" s="103"/>
      <c r="EG51" s="103"/>
      <c r="EH51" s="103"/>
      <c r="EI51" s="103"/>
      <c r="EJ51" s="103"/>
      <c r="EK51" s="103"/>
      <c r="EL51" s="103"/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/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/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/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/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03"/>
      <c r="ID51" s="103"/>
      <c r="IE51" s="103"/>
      <c r="IF51" s="103"/>
      <c r="IG51" s="103"/>
      <c r="IH51" s="103"/>
      <c r="II51" s="103"/>
      <c r="IJ51" s="103"/>
      <c r="IK51" s="104"/>
      <c r="IL51" s="3"/>
    </row>
    <row r="52" spans="1:246" ht="12.75" customHeight="1" x14ac:dyDescent="0.2">
      <c r="A52" s="24">
        <v>24</v>
      </c>
      <c r="B52" s="105" t="s">
        <v>121</v>
      </c>
      <c r="C52" s="80"/>
      <c r="D52" s="26" t="s">
        <v>110</v>
      </c>
      <c r="E52" s="26" t="s">
        <v>95</v>
      </c>
      <c r="F52" s="27" t="s">
        <v>81</v>
      </c>
      <c r="G52" s="28" t="str">
        <f t="shared" si="94"/>
        <v/>
      </c>
      <c r="H52" s="29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0">
        <f>IF(ISNA(VLOOKUP(E52,SortLookup!$A$1:$B$5,2,FALSE))," ",VLOOKUP(E52,SortLookup!$A$1:$B$5,2,FALSE))</f>
        <v>0</v>
      </c>
      <c r="J52" s="31" t="str">
        <f>IF(ISNA(VLOOKUP(F52,SortLookup!$A$7:$B$11,2,FALSE))," ",VLOOKUP(F52,SortLookup!$A$7:$B$11,2,FALSE))</f>
        <v xml:space="preserve"> </v>
      </c>
      <c r="K52" s="93">
        <f t="shared" si="57"/>
        <v>315.69</v>
      </c>
      <c r="L52" s="38">
        <f t="shared" si="87"/>
        <v>303.19</v>
      </c>
      <c r="M52" s="39">
        <f t="shared" si="88"/>
        <v>3</v>
      </c>
      <c r="N52" s="41">
        <f t="shared" si="60"/>
        <v>9.5</v>
      </c>
      <c r="O52" s="94">
        <f t="shared" si="89"/>
        <v>19</v>
      </c>
      <c r="P52" s="37">
        <v>34.24</v>
      </c>
      <c r="Q52" s="38"/>
      <c r="R52" s="38"/>
      <c r="S52" s="38"/>
      <c r="T52" s="38"/>
      <c r="U52" s="38"/>
      <c r="V52" s="38"/>
      <c r="W52" s="39">
        <v>1</v>
      </c>
      <c r="X52" s="39">
        <v>0</v>
      </c>
      <c r="Y52" s="39">
        <v>0</v>
      </c>
      <c r="Z52" s="39">
        <v>0</v>
      </c>
      <c r="AA52" s="40">
        <v>0</v>
      </c>
      <c r="AB52" s="37">
        <f t="shared" si="62"/>
        <v>34.24</v>
      </c>
      <c r="AC52" s="41">
        <f t="shared" si="63"/>
        <v>0.5</v>
      </c>
      <c r="AD52" s="39">
        <f t="shared" si="64"/>
        <v>0</v>
      </c>
      <c r="AE52" s="42">
        <f t="shared" si="65"/>
        <v>34.74</v>
      </c>
      <c r="AF52" s="37">
        <v>83.09</v>
      </c>
      <c r="AG52" s="38"/>
      <c r="AH52" s="38"/>
      <c r="AI52" s="38"/>
      <c r="AJ52" s="39">
        <v>3</v>
      </c>
      <c r="AK52" s="39">
        <v>0</v>
      </c>
      <c r="AL52" s="39">
        <v>0</v>
      </c>
      <c r="AM52" s="39">
        <v>0</v>
      </c>
      <c r="AN52" s="40">
        <v>0</v>
      </c>
      <c r="AO52" s="37">
        <f t="shared" si="66"/>
        <v>83.09</v>
      </c>
      <c r="AP52" s="41">
        <f t="shared" si="67"/>
        <v>1.5</v>
      </c>
      <c r="AQ52" s="39">
        <f t="shared" si="68"/>
        <v>0</v>
      </c>
      <c r="AR52" s="42">
        <f t="shared" si="69"/>
        <v>84.59</v>
      </c>
      <c r="AS52" s="37">
        <v>114.65</v>
      </c>
      <c r="AT52" s="38"/>
      <c r="AU52" s="38"/>
      <c r="AV52" s="39">
        <v>0</v>
      </c>
      <c r="AW52" s="39">
        <v>0</v>
      </c>
      <c r="AX52" s="39">
        <v>0</v>
      </c>
      <c r="AY52" s="39">
        <v>0</v>
      </c>
      <c r="AZ52" s="40">
        <v>0</v>
      </c>
      <c r="BA52" s="37">
        <f t="shared" si="70"/>
        <v>114.65</v>
      </c>
      <c r="BB52" s="41">
        <f t="shared" si="71"/>
        <v>0</v>
      </c>
      <c r="BC52" s="39">
        <f t="shared" si="72"/>
        <v>0</v>
      </c>
      <c r="BD52" s="42">
        <f t="shared" si="73"/>
        <v>114.65</v>
      </c>
      <c r="BE52" s="106"/>
      <c r="BF52" s="107"/>
      <c r="BG52" s="108"/>
      <c r="BH52" s="108"/>
      <c r="BI52" s="108"/>
      <c r="BJ52" s="108"/>
      <c r="BK52" s="109"/>
      <c r="BL52" s="106">
        <f t="shared" si="74"/>
        <v>0</v>
      </c>
      <c r="BM52" s="110">
        <f t="shared" si="75"/>
        <v>0</v>
      </c>
      <c r="BN52" s="108">
        <f t="shared" si="76"/>
        <v>0</v>
      </c>
      <c r="BO52" s="111">
        <f t="shared" si="77"/>
        <v>0</v>
      </c>
      <c r="BP52" s="38">
        <v>71.209999999999994</v>
      </c>
      <c r="BQ52" s="38"/>
      <c r="BR52" s="38"/>
      <c r="BS52" s="38"/>
      <c r="BT52" s="39">
        <v>15</v>
      </c>
      <c r="BU52" s="39">
        <v>1</v>
      </c>
      <c r="BV52" s="39">
        <v>0</v>
      </c>
      <c r="BW52" s="39">
        <v>0</v>
      </c>
      <c r="BX52" s="40">
        <v>0</v>
      </c>
      <c r="BY52" s="37">
        <f t="shared" si="78"/>
        <v>71.209999999999994</v>
      </c>
      <c r="BZ52" s="41">
        <f t="shared" si="79"/>
        <v>7.5</v>
      </c>
      <c r="CA52" s="40">
        <f t="shared" si="80"/>
        <v>3</v>
      </c>
      <c r="CB52" s="112">
        <f t="shared" si="81"/>
        <v>81.709999999999994</v>
      </c>
      <c r="CC52" s="75"/>
      <c r="CD52" s="75"/>
      <c r="CE52" s="76"/>
      <c r="CF52" s="76"/>
      <c r="CG52" s="76"/>
      <c r="CH52" s="76"/>
      <c r="CI52" s="76"/>
      <c r="CJ52" s="75">
        <f>CC52+CD52</f>
        <v>0</v>
      </c>
      <c r="CK52" s="77">
        <f>CE52/2</f>
        <v>0</v>
      </c>
      <c r="CL52" s="76">
        <f>(CF52*3)+(CG52*5)+(CH52*5)+(CI52*20)</f>
        <v>0</v>
      </c>
      <c r="CM52" s="78">
        <f>CJ52+CK52+CL52</f>
        <v>0</v>
      </c>
      <c r="CN52" s="75"/>
      <c r="CO52" s="75"/>
      <c r="CP52" s="76"/>
      <c r="CQ52" s="76"/>
      <c r="CR52" s="76"/>
      <c r="CS52" s="76"/>
      <c r="CT52" s="76"/>
      <c r="CU52" s="75"/>
      <c r="CV52" s="77"/>
      <c r="CW52" s="76"/>
      <c r="CX52" s="78"/>
      <c r="CY52" s="75"/>
      <c r="CZ52" s="75"/>
      <c r="DA52" s="76"/>
      <c r="DB52" s="76"/>
      <c r="DC52" s="76"/>
      <c r="DD52" s="76"/>
      <c r="DE52" s="76"/>
      <c r="DF52" s="75"/>
      <c r="DG52" s="77"/>
      <c r="DH52" s="76"/>
      <c r="DI52" s="78"/>
      <c r="DJ52" s="75"/>
      <c r="DK52" s="75"/>
      <c r="DL52" s="76"/>
      <c r="DM52" s="76"/>
      <c r="DN52" s="76"/>
      <c r="DO52" s="76"/>
      <c r="DP52" s="76"/>
      <c r="DQ52" s="75"/>
      <c r="DR52" s="77"/>
      <c r="DS52" s="76"/>
      <c r="DT52" s="78"/>
      <c r="DU52" s="75"/>
      <c r="DV52" s="75"/>
      <c r="DW52" s="76"/>
      <c r="DX52" s="76"/>
      <c r="DY52" s="76"/>
      <c r="DZ52" s="76"/>
      <c r="EA52" s="76"/>
      <c r="EB52" s="75"/>
      <c r="EC52" s="77"/>
      <c r="ED52" s="76"/>
      <c r="EE52" s="78"/>
      <c r="EF52" s="75"/>
      <c r="EG52" s="75"/>
      <c r="EH52" s="76"/>
      <c r="EI52" s="76"/>
      <c r="EJ52" s="76"/>
      <c r="EK52" s="76"/>
      <c r="EL52" s="76"/>
      <c r="EM52" s="75"/>
      <c r="EN52" s="77"/>
      <c r="EO52" s="76"/>
      <c r="EP52" s="78"/>
      <c r="EQ52" s="75"/>
      <c r="ER52" s="75"/>
      <c r="ES52" s="76"/>
      <c r="ET52" s="76"/>
      <c r="EU52" s="76"/>
      <c r="EV52" s="76"/>
      <c r="EW52" s="76"/>
      <c r="EX52" s="75"/>
      <c r="EY52" s="77"/>
      <c r="EZ52" s="76"/>
      <c r="FA52" s="78"/>
      <c r="FB52" s="75"/>
      <c r="FC52" s="75"/>
      <c r="FD52" s="76"/>
      <c r="FE52" s="76"/>
      <c r="FF52" s="76"/>
      <c r="FG52" s="76"/>
      <c r="FH52" s="76"/>
      <c r="FI52" s="75"/>
      <c r="FJ52" s="77"/>
      <c r="FK52" s="76"/>
      <c r="FL52" s="78"/>
      <c r="FM52" s="75"/>
      <c r="FN52" s="75"/>
      <c r="FO52" s="76"/>
      <c r="FP52" s="76"/>
      <c r="FQ52" s="76"/>
      <c r="FR52" s="76"/>
      <c r="FS52" s="76"/>
      <c r="FT52" s="75"/>
      <c r="FU52" s="77"/>
      <c r="FV52" s="76"/>
      <c r="FW52" s="78"/>
      <c r="FX52" s="75"/>
      <c r="FY52" s="75"/>
      <c r="FZ52" s="76"/>
      <c r="GA52" s="76"/>
      <c r="GB52" s="76"/>
      <c r="GC52" s="76"/>
      <c r="GD52" s="76"/>
      <c r="GE52" s="75"/>
      <c r="GF52" s="77"/>
      <c r="GG52" s="76"/>
      <c r="GH52" s="78"/>
      <c r="GI52" s="75"/>
      <c r="GJ52" s="75"/>
      <c r="GK52" s="76"/>
      <c r="GL52" s="76"/>
      <c r="GM52" s="76"/>
      <c r="GN52" s="76"/>
      <c r="GO52" s="76"/>
      <c r="GP52" s="75"/>
      <c r="GQ52" s="77"/>
      <c r="GR52" s="76"/>
      <c r="GS52" s="78"/>
      <c r="GT52" s="75"/>
      <c r="GU52" s="75"/>
      <c r="GV52" s="76"/>
      <c r="GW52" s="76"/>
      <c r="GX52" s="76"/>
      <c r="GY52" s="76"/>
      <c r="GZ52" s="76"/>
      <c r="HA52" s="75"/>
      <c r="HB52" s="77"/>
      <c r="HC52" s="76"/>
      <c r="HD52" s="78"/>
      <c r="HE52" s="75"/>
      <c r="HF52" s="75"/>
      <c r="HG52" s="76"/>
      <c r="HH52" s="76"/>
      <c r="HI52" s="76"/>
      <c r="HJ52" s="76"/>
      <c r="HK52" s="76"/>
      <c r="HL52" s="75"/>
      <c r="HM52" s="77"/>
      <c r="HN52" s="76"/>
      <c r="HO52" s="78"/>
      <c r="HP52" s="75"/>
      <c r="HQ52" s="75"/>
      <c r="HR52" s="76"/>
      <c r="HS52" s="76"/>
      <c r="HT52" s="76"/>
      <c r="HU52" s="76"/>
      <c r="HV52" s="76"/>
      <c r="HW52" s="75"/>
      <c r="HX52" s="77"/>
      <c r="HY52" s="76"/>
      <c r="HZ52" s="78"/>
      <c r="IA52" s="75"/>
      <c r="IB52" s="75"/>
      <c r="IC52" s="76"/>
      <c r="ID52" s="76"/>
      <c r="IE52" s="76"/>
      <c r="IF52" s="76"/>
      <c r="IG52" s="76"/>
      <c r="IH52" s="75"/>
      <c r="II52" s="77"/>
      <c r="IJ52" s="76"/>
      <c r="IK52" s="78"/>
      <c r="IL52" s="79"/>
    </row>
    <row r="53" spans="1:246" ht="12.75" customHeight="1" x14ac:dyDescent="0.2">
      <c r="A53" s="24"/>
      <c r="B53" s="113" t="s">
        <v>122</v>
      </c>
      <c r="C53" s="25"/>
      <c r="D53" s="82"/>
      <c r="E53" s="82" t="s">
        <v>95</v>
      </c>
      <c r="F53" s="83" t="s">
        <v>81</v>
      </c>
      <c r="G53" s="84" t="str">
        <f t="shared" si="94"/>
        <v/>
      </c>
      <c r="H53" s="85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86">
        <f>IF(ISNA(VLOOKUP(E53,SortLookup!$A$1:$B$5,2,FALSE))," ",VLOOKUP(E53,SortLookup!$A$1:$B$5,2,FALSE))</f>
        <v>0</v>
      </c>
      <c r="J53" s="87" t="str">
        <f>IF(ISNA(VLOOKUP(F53,SortLookup!$A$7:$B$11,2,FALSE))," ",VLOOKUP(F53,SortLookup!$A$7:$B$11,2,FALSE))</f>
        <v xml:space="preserve"> </v>
      </c>
      <c r="K53" s="32" t="s">
        <v>83</v>
      </c>
      <c r="L53" s="33"/>
      <c r="M53" s="34"/>
      <c r="N53" s="35"/>
      <c r="O53" s="36"/>
      <c r="P53" s="44"/>
      <c r="Q53" s="33"/>
      <c r="R53" s="33"/>
      <c r="S53" s="33"/>
      <c r="T53" s="33"/>
      <c r="U53" s="33"/>
      <c r="V53" s="33"/>
      <c r="W53" s="34"/>
      <c r="X53" s="34"/>
      <c r="Y53" s="34"/>
      <c r="Z53" s="34"/>
      <c r="AA53" s="88"/>
      <c r="AB53" s="44"/>
      <c r="AC53" s="35"/>
      <c r="AD53" s="34"/>
      <c r="AE53" s="89"/>
      <c r="AF53" s="44"/>
      <c r="AG53" s="33"/>
      <c r="AH53" s="33"/>
      <c r="AI53" s="33"/>
      <c r="AJ53" s="34"/>
      <c r="AK53" s="34"/>
      <c r="AL53" s="34"/>
      <c r="AM53" s="34"/>
      <c r="AN53" s="88"/>
      <c r="AO53" s="44"/>
      <c r="AP53" s="35"/>
      <c r="AQ53" s="34"/>
      <c r="AR53" s="89"/>
      <c r="AS53" s="44"/>
      <c r="AT53" s="33"/>
      <c r="AU53" s="33"/>
      <c r="AV53" s="34"/>
      <c r="AW53" s="34"/>
      <c r="AX53" s="34"/>
      <c r="AY53" s="34"/>
      <c r="AZ53" s="88"/>
      <c r="BA53" s="44"/>
      <c r="BB53" s="35"/>
      <c r="BC53" s="34"/>
      <c r="BD53" s="89"/>
      <c r="BE53" s="37"/>
      <c r="BF53" s="43"/>
      <c r="BG53" s="39"/>
      <c r="BH53" s="39"/>
      <c r="BI53" s="39"/>
      <c r="BJ53" s="39"/>
      <c r="BK53" s="40"/>
      <c r="BL53" s="37"/>
      <c r="BM53" s="41"/>
      <c r="BN53" s="39"/>
      <c r="BO53" s="74"/>
      <c r="BP53" s="44"/>
      <c r="BQ53" s="33"/>
      <c r="BR53" s="33"/>
      <c r="BS53" s="33"/>
      <c r="BT53" s="34"/>
      <c r="BU53" s="34"/>
      <c r="BV53" s="34"/>
      <c r="BW53" s="34"/>
      <c r="BX53" s="88"/>
      <c r="BY53" s="44"/>
      <c r="BZ53" s="35"/>
      <c r="CA53" s="88"/>
      <c r="CB53" s="114" t="s">
        <v>83</v>
      </c>
      <c r="CJ53" s="50"/>
      <c r="CK53" s="50"/>
      <c r="CU53" s="50"/>
      <c r="CV53" s="50"/>
      <c r="DF53" s="50"/>
      <c r="DG53" s="50"/>
      <c r="DQ53" s="50"/>
      <c r="DR53" s="50"/>
      <c r="EB53" s="50"/>
      <c r="EC53" s="50"/>
      <c r="EM53" s="50"/>
      <c r="EN53" s="50"/>
      <c r="EX53" s="50"/>
      <c r="EY53" s="50"/>
      <c r="FI53" s="50"/>
      <c r="FJ53" s="50"/>
      <c r="FT53" s="50"/>
      <c r="FU53" s="50"/>
      <c r="GE53" s="50"/>
      <c r="GF53" s="50"/>
      <c r="GP53" s="50"/>
      <c r="GQ53" s="50"/>
      <c r="HA53" s="50"/>
      <c r="HB53" s="50"/>
      <c r="HL53" s="50"/>
      <c r="HM53" s="50"/>
      <c r="HW53" s="50"/>
      <c r="HX53" s="50"/>
      <c r="IH53" s="50"/>
      <c r="II53" s="50"/>
      <c r="IL53" s="79">
        <v>180</v>
      </c>
    </row>
    <row r="54" spans="1:246" ht="3" customHeight="1" x14ac:dyDescent="0.2">
      <c r="A54" s="51"/>
      <c r="B54" s="115"/>
      <c r="C54" s="52"/>
      <c r="D54" s="116"/>
      <c r="E54" s="116"/>
      <c r="F54" s="117"/>
      <c r="G54" s="118"/>
      <c r="H54" s="119"/>
      <c r="I54" s="120"/>
      <c r="J54" s="121"/>
      <c r="K54" s="59"/>
      <c r="L54" s="60"/>
      <c r="M54" s="61"/>
      <c r="N54" s="62"/>
      <c r="O54" s="63"/>
      <c r="P54" s="71"/>
      <c r="Q54" s="60"/>
      <c r="R54" s="60"/>
      <c r="S54" s="60"/>
      <c r="T54" s="60"/>
      <c r="U54" s="60"/>
      <c r="V54" s="60"/>
      <c r="W54" s="61"/>
      <c r="X54" s="61"/>
      <c r="Y54" s="61"/>
      <c r="Z54" s="61"/>
      <c r="AA54" s="122"/>
      <c r="AB54" s="71"/>
      <c r="AC54" s="62"/>
      <c r="AD54" s="61"/>
      <c r="AE54" s="123"/>
      <c r="AF54" s="71"/>
      <c r="AG54" s="60"/>
      <c r="AH54" s="60"/>
      <c r="AI54" s="60"/>
      <c r="AJ54" s="61"/>
      <c r="AK54" s="61"/>
      <c r="AL54" s="61"/>
      <c r="AM54" s="61"/>
      <c r="AN54" s="122"/>
      <c r="AO54" s="71"/>
      <c r="AP54" s="62"/>
      <c r="AQ54" s="61"/>
      <c r="AR54" s="123"/>
      <c r="AS54" s="71"/>
      <c r="AT54" s="60"/>
      <c r="AU54" s="60"/>
      <c r="AV54" s="61"/>
      <c r="AW54" s="61"/>
      <c r="AX54" s="61"/>
      <c r="AY54" s="61"/>
      <c r="AZ54" s="122"/>
      <c r="BA54" s="71"/>
      <c r="BB54" s="62"/>
      <c r="BC54" s="61"/>
      <c r="BD54" s="123"/>
      <c r="BE54" s="124"/>
      <c r="BF54" s="125"/>
      <c r="BG54" s="126"/>
      <c r="BH54" s="126"/>
      <c r="BI54" s="126"/>
      <c r="BJ54" s="126"/>
      <c r="BK54" s="127"/>
      <c r="BL54" s="124"/>
      <c r="BM54" s="128"/>
      <c r="BN54" s="126"/>
      <c r="BO54" s="129"/>
      <c r="BP54" s="71"/>
      <c r="BQ54" s="60"/>
      <c r="BR54" s="60"/>
      <c r="BS54" s="60"/>
      <c r="BT54" s="61"/>
      <c r="BU54" s="61"/>
      <c r="BV54" s="61"/>
      <c r="BW54" s="61"/>
      <c r="BX54" s="122"/>
      <c r="BY54" s="71"/>
      <c r="BZ54" s="62"/>
      <c r="CA54" s="122"/>
      <c r="CB54" s="130"/>
      <c r="CJ54" s="50"/>
      <c r="CK54" s="50"/>
      <c r="CU54" s="50"/>
      <c r="CV54" s="50"/>
      <c r="DF54" s="50"/>
      <c r="DG54" s="50"/>
      <c r="DQ54" s="50"/>
      <c r="DR54" s="50"/>
      <c r="EB54" s="50"/>
      <c r="EC54" s="50"/>
      <c r="EM54" s="50"/>
      <c r="EN54" s="50"/>
      <c r="EX54" s="50"/>
      <c r="EY54" s="50"/>
      <c r="FI54" s="50"/>
      <c r="FJ54" s="50"/>
      <c r="FT54" s="50"/>
      <c r="FU54" s="50"/>
      <c r="GE54" s="50"/>
      <c r="GF54" s="50"/>
      <c r="GP54" s="50"/>
      <c r="GQ54" s="50"/>
      <c r="HA54" s="50"/>
      <c r="HB54" s="50"/>
      <c r="HL54" s="50"/>
      <c r="HM54" s="50"/>
      <c r="HW54" s="50"/>
      <c r="HX54" s="50"/>
      <c r="IH54" s="50"/>
      <c r="II54" s="50"/>
      <c r="IL54" s="79"/>
    </row>
    <row r="55" spans="1:246" ht="12.75" customHeight="1" x14ac:dyDescent="0.2">
      <c r="A55" s="131">
        <v>1</v>
      </c>
      <c r="B55" s="92" t="s">
        <v>123</v>
      </c>
      <c r="C55" s="92"/>
      <c r="D55" s="132" t="s">
        <v>60</v>
      </c>
      <c r="E55" s="132" t="s">
        <v>124</v>
      </c>
      <c r="F55" s="133" t="s">
        <v>64</v>
      </c>
      <c r="G55" s="134" t="str">
        <f t="shared" ref="G55:G59" si="95">IF(AND(OR($G$2="Y",$H$2="Y"),I55&lt;5,J55&lt;5),IF(AND(I55=#REF!,J55=#REF!),#REF!+1,1),"")</f>
        <v/>
      </c>
      <c r="H55" s="135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36">
        <f>IF(ISNA(VLOOKUP(E55,SortLookup!$A$1:$B$5,2,FALSE))," ",VLOOKUP(E55,SortLookup!$A$1:$B$5,2,FALSE))</f>
        <v>4</v>
      </c>
      <c r="J55" s="137">
        <f>IF(ISNA(VLOOKUP(F55,SortLookup!$A$7:$B$11,2,FALSE))," ",VLOOKUP(F55,SortLookup!$A$7:$B$11,2,FALSE))</f>
        <v>3</v>
      </c>
      <c r="K55" s="138">
        <f t="shared" ref="K55:K85" si="96">L55+M55+N55</f>
        <v>279.8</v>
      </c>
      <c r="L55" s="139">
        <f t="shared" ref="L55:L57" si="97">AB55+AO55+BA55+BL55+BY55+CJ55+CU55+DF55+DQ55+EB55+EM55+EX55+FI55+FT55+GE55+GP55+HA55+HL55+HW55+IH55</f>
        <v>267.8</v>
      </c>
      <c r="M55" s="140">
        <f t="shared" ref="M55:M57" si="98">AD55+AQ55+BC55+BN55+CA55+CL55+CW55+DH55+DS55+ED55+EO55+EZ55+FK55+FV55+GG55+GR55+HC55+HN55+HY55+IJ55</f>
        <v>5</v>
      </c>
      <c r="N55" s="141">
        <f t="shared" ref="N55:N85" si="99">O55/2</f>
        <v>7</v>
      </c>
      <c r="O55" s="142">
        <f t="shared" ref="O55:O57" si="100">W55+AJ55+AV55+BG55+BT55+CE55+CP55+DA55+DL55+DW55+EH55+ES55+FD55+FO55+FZ55+GK55+GV55+HG55+HR55+IC55</f>
        <v>14</v>
      </c>
      <c r="P55" s="143">
        <v>33.770000000000003</v>
      </c>
      <c r="Q55" s="139"/>
      <c r="R55" s="139"/>
      <c r="S55" s="139"/>
      <c r="T55" s="139"/>
      <c r="U55" s="139"/>
      <c r="V55" s="139"/>
      <c r="W55" s="140">
        <v>11</v>
      </c>
      <c r="X55" s="140">
        <v>0</v>
      </c>
      <c r="Y55" s="140">
        <v>1</v>
      </c>
      <c r="Z55" s="140">
        <v>0</v>
      </c>
      <c r="AA55" s="144">
        <v>0</v>
      </c>
      <c r="AB55" s="143">
        <f t="shared" ref="AB55:AB85" si="101">P55+Q55+R55+S55+T55+U55+V55</f>
        <v>33.770000000000003</v>
      </c>
      <c r="AC55" s="141">
        <f t="shared" ref="AC55:AC85" si="102">W55/2</f>
        <v>5.5</v>
      </c>
      <c r="AD55" s="140">
        <f t="shared" ref="AD55:AD85" si="103">(X55*3)+(Y55*5)+(Z55*5)+(AA55*20)</f>
        <v>5</v>
      </c>
      <c r="AE55" s="145">
        <f t="shared" ref="AE55:AE85" si="104">AB55+AC55+AD55</f>
        <v>44.27</v>
      </c>
      <c r="AF55" s="143">
        <v>90.78</v>
      </c>
      <c r="AG55" s="139"/>
      <c r="AH55" s="139"/>
      <c r="AI55" s="139"/>
      <c r="AJ55" s="140">
        <v>1</v>
      </c>
      <c r="AK55" s="140">
        <v>0</v>
      </c>
      <c r="AL55" s="140">
        <v>0</v>
      </c>
      <c r="AM55" s="140">
        <v>0</v>
      </c>
      <c r="AN55" s="144">
        <v>0</v>
      </c>
      <c r="AO55" s="143">
        <f t="shared" ref="AO55:AO85" si="105">AF55+AG55+AH55+AI55</f>
        <v>90.78</v>
      </c>
      <c r="AP55" s="141">
        <f t="shared" ref="AP55:AP85" si="106">AJ55/2</f>
        <v>0.5</v>
      </c>
      <c r="AQ55" s="140">
        <f t="shared" ref="AQ55:AQ85" si="107">(AK55*3)+(AL55*5)+(AM55*5)+(AN55*20)</f>
        <v>0</v>
      </c>
      <c r="AR55" s="145">
        <f t="shared" ref="AR55:AR85" si="108">AO55+AP55+AQ55</f>
        <v>91.28</v>
      </c>
      <c r="AS55" s="143">
        <v>97.67</v>
      </c>
      <c r="AT55" s="139"/>
      <c r="AU55" s="139"/>
      <c r="AV55" s="140">
        <v>0</v>
      </c>
      <c r="AW55" s="140">
        <v>0</v>
      </c>
      <c r="AX55" s="140">
        <v>0</v>
      </c>
      <c r="AY55" s="140">
        <v>0</v>
      </c>
      <c r="AZ55" s="144">
        <v>0</v>
      </c>
      <c r="BA55" s="143">
        <f t="shared" ref="BA55:BA85" si="109">AS55+AT55+AU55</f>
        <v>97.67</v>
      </c>
      <c r="BB55" s="141">
        <f t="shared" ref="BB55:BB85" si="110">AV55/2</f>
        <v>0</v>
      </c>
      <c r="BC55" s="140">
        <f t="shared" ref="BC55:BC85" si="111">(AW55*3)+(AX55*5)+(AY55*5)+(AZ55*20)</f>
        <v>0</v>
      </c>
      <c r="BD55" s="42">
        <f t="shared" ref="BD55:BD85" si="112">BA55+BB55+BC55</f>
        <v>97.67</v>
      </c>
      <c r="BE55" s="106"/>
      <c r="BF55" s="107"/>
      <c r="BG55" s="108"/>
      <c r="BH55" s="108"/>
      <c r="BI55" s="108"/>
      <c r="BJ55" s="108"/>
      <c r="BK55" s="109"/>
      <c r="BL55" s="106">
        <f t="shared" ref="BL55:BL85" si="113">BE55+BF55</f>
        <v>0</v>
      </c>
      <c r="BM55" s="110">
        <f t="shared" ref="BM55:BM85" si="114">BG55/2</f>
        <v>0</v>
      </c>
      <c r="BN55" s="108">
        <f t="shared" ref="BN55:BN85" si="115">(BH55*3)+(BI55*5)+(BJ55*5)+(BK55*20)</f>
        <v>0</v>
      </c>
      <c r="BO55" s="111">
        <f t="shared" ref="BO55:BO85" si="116">BL55+BM55+BN55</f>
        <v>0</v>
      </c>
      <c r="BP55" s="38">
        <v>45.58</v>
      </c>
      <c r="BQ55" s="38"/>
      <c r="BR55" s="38"/>
      <c r="BS55" s="38"/>
      <c r="BT55" s="39">
        <v>2</v>
      </c>
      <c r="BU55" s="39">
        <v>0</v>
      </c>
      <c r="BV55" s="39">
        <v>0</v>
      </c>
      <c r="BW55" s="39">
        <v>0</v>
      </c>
      <c r="BX55" s="40">
        <v>0</v>
      </c>
      <c r="BY55" s="37">
        <f t="shared" ref="BY55:BY85" si="117">BP55+BQ55+BR55+BS55</f>
        <v>45.58</v>
      </c>
      <c r="BZ55" s="41">
        <f t="shared" ref="BZ55:BZ85" si="118">BT55/2</f>
        <v>1</v>
      </c>
      <c r="CA55" s="40">
        <f t="shared" ref="CA55:CA85" si="119">(BU55*3)+(BV55*5)+(BW55*5)+(BX55*20)</f>
        <v>0</v>
      </c>
      <c r="CB55" s="112">
        <f t="shared" ref="CB55:CB85" si="120">BY55+BZ55+CA55</f>
        <v>46.58</v>
      </c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79"/>
    </row>
    <row r="56" spans="1:246" ht="12.75" hidden="1" customHeight="1" x14ac:dyDescent="0.2">
      <c r="A56" s="24"/>
      <c r="B56" s="105"/>
      <c r="C56" s="80"/>
      <c r="D56" s="82"/>
      <c r="E56" s="82"/>
      <c r="F56" s="83"/>
      <c r="G56" s="84" t="str">
        <f t="shared" si="95"/>
        <v/>
      </c>
      <c r="H56" s="85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86" t="str">
        <f>IF(ISNA(VLOOKUP(E56,SortLookup!$A$1:$B$5,2,FALSE))," ",VLOOKUP(E56,SortLookup!$A$1:$B$5,2,FALSE))</f>
        <v xml:space="preserve"> </v>
      </c>
      <c r="J56" s="87" t="str">
        <f>IF(ISNA(VLOOKUP(F56,SortLookup!$A$7:$B$11,2,FALSE))," ",VLOOKUP(F56,SortLookup!$A$7:$B$11,2,FALSE))</f>
        <v xml:space="preserve"> </v>
      </c>
      <c r="K56" s="32">
        <f t="shared" si="96"/>
        <v>0</v>
      </c>
      <c r="L56" s="33">
        <f t="shared" si="97"/>
        <v>0</v>
      </c>
      <c r="M56" s="34">
        <f t="shared" si="98"/>
        <v>0</v>
      </c>
      <c r="N56" s="35">
        <f t="shared" si="99"/>
        <v>0</v>
      </c>
      <c r="O56" s="36">
        <f t="shared" si="100"/>
        <v>0</v>
      </c>
      <c r="P56" s="44"/>
      <c r="Q56" s="33"/>
      <c r="R56" s="33"/>
      <c r="S56" s="33"/>
      <c r="T56" s="33"/>
      <c r="U56" s="33"/>
      <c r="V56" s="33"/>
      <c r="W56" s="34"/>
      <c r="X56" s="34"/>
      <c r="Y56" s="34"/>
      <c r="Z56" s="34"/>
      <c r="AA56" s="88"/>
      <c r="AB56" s="44">
        <f t="shared" si="101"/>
        <v>0</v>
      </c>
      <c r="AC56" s="35">
        <f t="shared" si="102"/>
        <v>0</v>
      </c>
      <c r="AD56" s="34">
        <f t="shared" si="103"/>
        <v>0</v>
      </c>
      <c r="AE56" s="89">
        <f t="shared" si="104"/>
        <v>0</v>
      </c>
      <c r="AF56" s="44"/>
      <c r="AG56" s="33"/>
      <c r="AH56" s="33"/>
      <c r="AI56" s="33"/>
      <c r="AJ56" s="34"/>
      <c r="AK56" s="34"/>
      <c r="AL56" s="34"/>
      <c r="AM56" s="34"/>
      <c r="AN56" s="88"/>
      <c r="AO56" s="44">
        <f t="shared" si="105"/>
        <v>0</v>
      </c>
      <c r="AP56" s="35">
        <f t="shared" si="106"/>
        <v>0</v>
      </c>
      <c r="AQ56" s="34">
        <f t="shared" si="107"/>
        <v>0</v>
      </c>
      <c r="AR56" s="89">
        <f t="shared" si="108"/>
        <v>0</v>
      </c>
      <c r="AS56" s="44"/>
      <c r="AT56" s="33"/>
      <c r="AU56" s="33"/>
      <c r="AV56" s="34"/>
      <c r="AW56" s="34"/>
      <c r="AX56" s="34"/>
      <c r="AY56" s="34"/>
      <c r="AZ56" s="88"/>
      <c r="BA56" s="44">
        <f t="shared" si="109"/>
        <v>0</v>
      </c>
      <c r="BB56" s="35">
        <f t="shared" si="110"/>
        <v>0</v>
      </c>
      <c r="BC56" s="34">
        <f t="shared" si="111"/>
        <v>0</v>
      </c>
      <c r="BD56" s="89">
        <f t="shared" si="112"/>
        <v>0</v>
      </c>
      <c r="BE56" s="37"/>
      <c r="BF56" s="43"/>
      <c r="BG56" s="39"/>
      <c r="BH56" s="39"/>
      <c r="BI56" s="39"/>
      <c r="BJ56" s="39"/>
      <c r="BK56" s="40"/>
      <c r="BL56" s="37">
        <f t="shared" si="113"/>
        <v>0</v>
      </c>
      <c r="BM56" s="41">
        <f t="shared" si="114"/>
        <v>0</v>
      </c>
      <c r="BN56" s="39">
        <f t="shared" si="115"/>
        <v>0</v>
      </c>
      <c r="BO56" s="74">
        <f t="shared" si="116"/>
        <v>0</v>
      </c>
      <c r="BP56" s="44"/>
      <c r="BQ56" s="33"/>
      <c r="BR56" s="33"/>
      <c r="BS56" s="33"/>
      <c r="BT56" s="34"/>
      <c r="BU56" s="34"/>
      <c r="BV56" s="34"/>
      <c r="BW56" s="34"/>
      <c r="BX56" s="88"/>
      <c r="BY56" s="44">
        <f t="shared" si="117"/>
        <v>0</v>
      </c>
      <c r="BZ56" s="35">
        <f t="shared" si="118"/>
        <v>0</v>
      </c>
      <c r="CA56" s="88">
        <f t="shared" si="119"/>
        <v>0</v>
      </c>
      <c r="CB56" s="114">
        <f t="shared" si="120"/>
        <v>0</v>
      </c>
      <c r="CC56" s="75"/>
      <c r="CD56" s="75"/>
      <c r="CE56" s="76"/>
      <c r="CF56" s="76"/>
      <c r="CG56" s="76"/>
      <c r="CH56" s="76"/>
      <c r="CI56" s="76"/>
      <c r="CJ56" s="75">
        <f>CC56+CD56</f>
        <v>0</v>
      </c>
      <c r="CK56" s="77">
        <f>CE56/2</f>
        <v>0</v>
      </c>
      <c r="CL56" s="76">
        <f>(CF56*3)+(CG56*5)+(CH56*5)+(CI56*20)</f>
        <v>0</v>
      </c>
      <c r="CM56" s="78">
        <f>CJ56+CK56+CL56</f>
        <v>0</v>
      </c>
      <c r="CN56" s="75"/>
      <c r="CO56" s="75"/>
      <c r="CP56" s="76"/>
      <c r="CQ56" s="76"/>
      <c r="CR56" s="76"/>
      <c r="CS56" s="76"/>
      <c r="CT56" s="76"/>
      <c r="CU56" s="75"/>
      <c r="CV56" s="77"/>
      <c r="CW56" s="76"/>
      <c r="CX56" s="78"/>
      <c r="CY56" s="75"/>
      <c r="CZ56" s="75"/>
      <c r="DA56" s="76"/>
      <c r="DB56" s="76"/>
      <c r="DC56" s="76"/>
      <c r="DD56" s="76"/>
      <c r="DE56" s="76"/>
      <c r="DF56" s="75"/>
      <c r="DG56" s="77"/>
      <c r="DH56" s="76"/>
      <c r="DI56" s="78"/>
      <c r="DJ56" s="75"/>
      <c r="DK56" s="75"/>
      <c r="DL56" s="76"/>
      <c r="DM56" s="76"/>
      <c r="DN56" s="76"/>
      <c r="DO56" s="76"/>
      <c r="DP56" s="76"/>
      <c r="DQ56" s="75"/>
      <c r="DR56" s="77"/>
      <c r="DS56" s="76"/>
      <c r="DT56" s="78"/>
      <c r="DU56" s="75"/>
      <c r="DV56" s="75"/>
      <c r="DW56" s="76"/>
      <c r="DX56" s="76"/>
      <c r="DY56" s="76"/>
      <c r="DZ56" s="76"/>
      <c r="EA56" s="76"/>
      <c r="EB56" s="75"/>
      <c r="EC56" s="77"/>
      <c r="ED56" s="76"/>
      <c r="EE56" s="78"/>
      <c r="EF56" s="75"/>
      <c r="EG56" s="75"/>
      <c r="EH56" s="76"/>
      <c r="EI56" s="76"/>
      <c r="EJ56" s="76"/>
      <c r="EK56" s="76"/>
      <c r="EL56" s="76"/>
      <c r="EM56" s="75"/>
      <c r="EN56" s="77"/>
      <c r="EO56" s="76"/>
      <c r="EP56" s="78"/>
      <c r="EQ56" s="75"/>
      <c r="ER56" s="75"/>
      <c r="ES56" s="76"/>
      <c r="ET56" s="76"/>
      <c r="EU56" s="76"/>
      <c r="EV56" s="76"/>
      <c r="EW56" s="76"/>
      <c r="EX56" s="75"/>
      <c r="EY56" s="77"/>
      <c r="EZ56" s="76"/>
      <c r="FA56" s="78"/>
      <c r="FB56" s="75"/>
      <c r="FC56" s="75"/>
      <c r="FD56" s="76"/>
      <c r="FE56" s="76"/>
      <c r="FF56" s="76"/>
      <c r="FG56" s="76"/>
      <c r="FH56" s="76"/>
      <c r="FI56" s="75"/>
      <c r="FJ56" s="77"/>
      <c r="FK56" s="76"/>
      <c r="FL56" s="78"/>
      <c r="FM56" s="75"/>
      <c r="FN56" s="75"/>
      <c r="FO56" s="76"/>
      <c r="FP56" s="76"/>
      <c r="FQ56" s="76"/>
      <c r="FR56" s="76"/>
      <c r="FS56" s="76"/>
      <c r="FT56" s="75"/>
      <c r="FU56" s="77"/>
      <c r="FV56" s="76"/>
      <c r="FW56" s="78"/>
      <c r="FX56" s="75"/>
      <c r="FY56" s="75"/>
      <c r="FZ56" s="76"/>
      <c r="GA56" s="76"/>
      <c r="GB56" s="76"/>
      <c r="GC56" s="76"/>
      <c r="GD56" s="76"/>
      <c r="GE56" s="75"/>
      <c r="GF56" s="77"/>
      <c r="GG56" s="76"/>
      <c r="GH56" s="78"/>
      <c r="GI56" s="75"/>
      <c r="GJ56" s="75"/>
      <c r="GK56" s="76"/>
      <c r="GL56" s="76"/>
      <c r="GM56" s="76"/>
      <c r="GN56" s="76"/>
      <c r="GO56" s="76"/>
      <c r="GP56" s="75"/>
      <c r="GQ56" s="77"/>
      <c r="GR56" s="76"/>
      <c r="GS56" s="78"/>
      <c r="GT56" s="75"/>
      <c r="GU56" s="75"/>
      <c r="GV56" s="76"/>
      <c r="GW56" s="76"/>
      <c r="GX56" s="76"/>
      <c r="GY56" s="76"/>
      <c r="GZ56" s="76"/>
      <c r="HA56" s="75"/>
      <c r="HB56" s="77"/>
      <c r="HC56" s="76"/>
      <c r="HD56" s="78"/>
      <c r="HE56" s="75"/>
      <c r="HF56" s="75"/>
      <c r="HG56" s="76"/>
      <c r="HH56" s="76"/>
      <c r="HI56" s="76"/>
      <c r="HJ56" s="76"/>
      <c r="HK56" s="76"/>
      <c r="HL56" s="75"/>
      <c r="HM56" s="77"/>
      <c r="HN56" s="76"/>
      <c r="HO56" s="78"/>
      <c r="HP56" s="75"/>
      <c r="HQ56" s="75"/>
      <c r="HR56" s="76"/>
      <c r="HS56" s="76"/>
      <c r="HT56" s="76"/>
      <c r="HU56" s="76"/>
      <c r="HV56" s="76"/>
      <c r="HW56" s="75"/>
      <c r="HX56" s="77"/>
      <c r="HY56" s="76"/>
      <c r="HZ56" s="78"/>
      <c r="IA56" s="75"/>
      <c r="IB56" s="75"/>
      <c r="IC56" s="76"/>
      <c r="ID56" s="76"/>
      <c r="IE56" s="76"/>
      <c r="IF56" s="76"/>
      <c r="IG56" s="76"/>
      <c r="IH56" s="75"/>
      <c r="II56" s="77"/>
      <c r="IJ56" s="76"/>
      <c r="IK56" s="78"/>
      <c r="IL56" s="79"/>
    </row>
    <row r="57" spans="1:246" ht="12.75" hidden="1" customHeight="1" x14ac:dyDescent="0.2">
      <c r="A57" s="24"/>
      <c r="B57" s="113"/>
      <c r="C57" s="25"/>
      <c r="D57" s="26"/>
      <c r="E57" s="26"/>
      <c r="F57" s="27"/>
      <c r="G57" s="28" t="str">
        <f t="shared" si="95"/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>
        <f t="shared" si="96"/>
        <v>0</v>
      </c>
      <c r="L57" s="38">
        <f t="shared" si="97"/>
        <v>0</v>
      </c>
      <c r="M57" s="39">
        <f t="shared" si="98"/>
        <v>0</v>
      </c>
      <c r="N57" s="41">
        <f t="shared" si="99"/>
        <v>0</v>
      </c>
      <c r="O57" s="94">
        <f t="shared" si="100"/>
        <v>0</v>
      </c>
      <c r="P57" s="37"/>
      <c r="Q57" s="38"/>
      <c r="R57" s="38"/>
      <c r="S57" s="38"/>
      <c r="T57" s="38"/>
      <c r="U57" s="38"/>
      <c r="V57" s="38"/>
      <c r="W57" s="39"/>
      <c r="X57" s="39"/>
      <c r="Y57" s="39"/>
      <c r="Z57" s="39"/>
      <c r="AA57" s="40"/>
      <c r="AB57" s="37">
        <f t="shared" si="101"/>
        <v>0</v>
      </c>
      <c r="AC57" s="41">
        <f t="shared" si="102"/>
        <v>0</v>
      </c>
      <c r="AD57" s="39">
        <f t="shared" si="103"/>
        <v>0</v>
      </c>
      <c r="AE57" s="42">
        <f t="shared" si="104"/>
        <v>0</v>
      </c>
      <c r="AF57" s="37"/>
      <c r="AG57" s="38"/>
      <c r="AH57" s="38"/>
      <c r="AI57" s="38"/>
      <c r="AJ57" s="39"/>
      <c r="AK57" s="39"/>
      <c r="AL57" s="39"/>
      <c r="AM57" s="39"/>
      <c r="AN57" s="40"/>
      <c r="AO57" s="37">
        <f t="shared" si="105"/>
        <v>0</v>
      </c>
      <c r="AP57" s="41">
        <f t="shared" si="106"/>
        <v>0</v>
      </c>
      <c r="AQ57" s="39">
        <f t="shared" si="107"/>
        <v>0</v>
      </c>
      <c r="AR57" s="42">
        <f t="shared" si="108"/>
        <v>0</v>
      </c>
      <c r="AS57" s="37"/>
      <c r="AT57" s="38"/>
      <c r="AU57" s="38"/>
      <c r="AV57" s="39"/>
      <c r="AW57" s="39"/>
      <c r="AX57" s="39"/>
      <c r="AY57" s="39"/>
      <c r="AZ57" s="40"/>
      <c r="BA57" s="37">
        <f t="shared" si="109"/>
        <v>0</v>
      </c>
      <c r="BB57" s="41">
        <f t="shared" si="110"/>
        <v>0</v>
      </c>
      <c r="BC57" s="39">
        <f t="shared" si="111"/>
        <v>0</v>
      </c>
      <c r="BD57" s="42">
        <f t="shared" si="112"/>
        <v>0</v>
      </c>
      <c r="BE57" s="106"/>
      <c r="BF57" s="107"/>
      <c r="BG57" s="108"/>
      <c r="BH57" s="108"/>
      <c r="BI57" s="108"/>
      <c r="BJ57" s="108"/>
      <c r="BK57" s="109"/>
      <c r="BL57" s="106">
        <f t="shared" si="113"/>
        <v>0</v>
      </c>
      <c r="BM57" s="110">
        <f t="shared" si="114"/>
        <v>0</v>
      </c>
      <c r="BN57" s="108">
        <f t="shared" si="115"/>
        <v>0</v>
      </c>
      <c r="BO57" s="111">
        <f t="shared" si="116"/>
        <v>0</v>
      </c>
      <c r="BP57" s="38"/>
      <c r="BQ57" s="38"/>
      <c r="BR57" s="38"/>
      <c r="BS57" s="38"/>
      <c r="BT57" s="39"/>
      <c r="BU57" s="39"/>
      <c r="BV57" s="39"/>
      <c r="BW57" s="39"/>
      <c r="BX57" s="40"/>
      <c r="BY57" s="37">
        <f t="shared" si="117"/>
        <v>0</v>
      </c>
      <c r="BZ57" s="41">
        <f t="shared" si="118"/>
        <v>0</v>
      </c>
      <c r="CA57" s="40">
        <f t="shared" si="119"/>
        <v>0</v>
      </c>
      <c r="CB57" s="112">
        <f t="shared" si="120"/>
        <v>0</v>
      </c>
      <c r="CJ57" s="50"/>
      <c r="CK57" s="50"/>
      <c r="CU57" s="50"/>
      <c r="CV57" s="50"/>
      <c r="DF57" s="50"/>
      <c r="DG57" s="50"/>
      <c r="DQ57" s="50"/>
      <c r="DR57" s="50"/>
      <c r="EB57" s="50"/>
      <c r="EC57" s="50"/>
      <c r="EM57" s="50"/>
      <c r="EN57" s="50"/>
      <c r="EX57" s="50"/>
      <c r="EY57" s="50"/>
      <c r="FI57" s="50"/>
      <c r="FJ57" s="50"/>
      <c r="FT57" s="50"/>
      <c r="FU57" s="50"/>
      <c r="GE57" s="50"/>
      <c r="GF57" s="50"/>
      <c r="GP57" s="50"/>
      <c r="GQ57" s="50"/>
      <c r="HA57" s="50"/>
      <c r="HB57" s="50"/>
      <c r="HL57" s="50"/>
      <c r="HM57" s="50"/>
      <c r="HW57" s="50"/>
      <c r="HX57" s="50"/>
      <c r="IH57" s="50"/>
      <c r="II57" s="50"/>
      <c r="IL57" s="79"/>
    </row>
    <row r="58" spans="1:246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95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>
        <f t="shared" si="96"/>
        <v>0</v>
      </c>
      <c r="L58" s="38">
        <f>AB58+AO58+BA58+BL58+BY58+CJ31+CU31+DF31+DQ31+EB31+EM31+EX31+FI31+FT31+GE31+GP31+HA31+HL31+HW31+IH31</f>
        <v>0</v>
      </c>
      <c r="M58" s="39">
        <f>AD58+AQ58+BC58+BN58+CA58+CL31+CW31+DH31+DS31+ED31+EO31+EZ31+FK31+FV31+GG31+GR31+HC31+HN31+HY31+IJ31</f>
        <v>0</v>
      </c>
      <c r="N58" s="41">
        <f t="shared" si="99"/>
        <v>0</v>
      </c>
      <c r="O58" s="94">
        <f>W58+AJ58+AV58+BG58+BT58+CE31+CP31+DA31+DL31+DW31+EH31+ES31+FD31+FO31+FZ31+GK31+GV31+HG31+HR31+IC31</f>
        <v>0</v>
      </c>
      <c r="P58" s="37"/>
      <c r="Q58" s="38"/>
      <c r="R58" s="38"/>
      <c r="S58" s="38"/>
      <c r="T58" s="38"/>
      <c r="U58" s="38"/>
      <c r="V58" s="38"/>
      <c r="W58" s="39"/>
      <c r="X58" s="39"/>
      <c r="Y58" s="39"/>
      <c r="Z58" s="39"/>
      <c r="AA58" s="40"/>
      <c r="AB58" s="37">
        <f t="shared" si="101"/>
        <v>0</v>
      </c>
      <c r="AC58" s="41">
        <f t="shared" si="102"/>
        <v>0</v>
      </c>
      <c r="AD58" s="39">
        <f t="shared" si="103"/>
        <v>0</v>
      </c>
      <c r="AE58" s="42">
        <f t="shared" si="104"/>
        <v>0</v>
      </c>
      <c r="AF58" s="37"/>
      <c r="AG58" s="38"/>
      <c r="AH58" s="38"/>
      <c r="AI58" s="38"/>
      <c r="AJ58" s="39"/>
      <c r="AK58" s="39"/>
      <c r="AL58" s="39"/>
      <c r="AM58" s="39"/>
      <c r="AN58" s="40"/>
      <c r="AO58" s="37">
        <f t="shared" si="105"/>
        <v>0</v>
      </c>
      <c r="AP58" s="41">
        <f t="shared" si="106"/>
        <v>0</v>
      </c>
      <c r="AQ58" s="39">
        <f t="shared" si="107"/>
        <v>0</v>
      </c>
      <c r="AR58" s="42">
        <f t="shared" si="108"/>
        <v>0</v>
      </c>
      <c r="AS58" s="37"/>
      <c r="AT58" s="38"/>
      <c r="AU58" s="38"/>
      <c r="AV58" s="39"/>
      <c r="AW58" s="39"/>
      <c r="AX58" s="39"/>
      <c r="AY58" s="39"/>
      <c r="AZ58" s="40"/>
      <c r="BA58" s="37">
        <f t="shared" si="109"/>
        <v>0</v>
      </c>
      <c r="BB58" s="41">
        <f t="shared" si="110"/>
        <v>0</v>
      </c>
      <c r="BC58" s="39">
        <f t="shared" si="111"/>
        <v>0</v>
      </c>
      <c r="BD58" s="42">
        <f t="shared" si="112"/>
        <v>0</v>
      </c>
      <c r="BE58" s="106"/>
      <c r="BF58" s="107"/>
      <c r="BG58" s="108"/>
      <c r="BH58" s="108"/>
      <c r="BI58" s="108"/>
      <c r="BJ58" s="108"/>
      <c r="BK58" s="109"/>
      <c r="BL58" s="106">
        <f t="shared" si="113"/>
        <v>0</v>
      </c>
      <c r="BM58" s="110">
        <f t="shared" si="114"/>
        <v>0</v>
      </c>
      <c r="BN58" s="108">
        <f t="shared" si="115"/>
        <v>0</v>
      </c>
      <c r="BO58" s="111">
        <f t="shared" si="116"/>
        <v>0</v>
      </c>
      <c r="BP58" s="38"/>
      <c r="BQ58" s="38"/>
      <c r="BR58" s="38"/>
      <c r="BS58" s="38"/>
      <c r="BT58" s="39"/>
      <c r="BU58" s="39"/>
      <c r="BV58" s="39"/>
      <c r="BW58" s="39"/>
      <c r="BX58" s="40"/>
      <c r="BY58" s="37">
        <f t="shared" si="117"/>
        <v>0</v>
      </c>
      <c r="BZ58" s="41">
        <f t="shared" si="118"/>
        <v>0</v>
      </c>
      <c r="CA58" s="40">
        <f t="shared" si="119"/>
        <v>0</v>
      </c>
      <c r="CB58" s="112">
        <f t="shared" si="120"/>
        <v>0</v>
      </c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79"/>
    </row>
    <row r="59" spans="1:246" ht="12.75" hidden="1" customHeight="1" x14ac:dyDescent="0.2">
      <c r="A59" s="24"/>
      <c r="B59" s="113"/>
      <c r="C59" s="25"/>
      <c r="D59" s="26"/>
      <c r="E59" s="26"/>
      <c r="F59" s="27"/>
      <c r="G59" s="28" t="str">
        <f t="shared" si="95"/>
        <v/>
      </c>
      <c r="H59" s="29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0" t="str">
        <f>IF(ISNA(VLOOKUP(E59,SortLookup!$A$1:$B$5,2,FALSE))," ",VLOOKUP(E59,SortLookup!$A$1:$B$5,2,FALSE))</f>
        <v xml:space="preserve"> </v>
      </c>
      <c r="J59" s="31" t="str">
        <f>IF(ISNA(VLOOKUP(F59,SortLookup!$A$7:$B$11,2,FALSE))," ",VLOOKUP(F59,SortLookup!$A$7:$B$11,2,FALSE))</f>
        <v xml:space="preserve"> </v>
      </c>
      <c r="K59" s="93">
        <f t="shared" si="96"/>
        <v>0</v>
      </c>
      <c r="L59" s="38">
        <f t="shared" ref="L59:L85" si="121">AB59+AO59+BA59+BL59+BY59+CJ59+CU59+DF59+DQ59+EB59+EM59+EX59+FI59+FT59+GE59+GP59+HA59+HL59+HW59+IH59</f>
        <v>0</v>
      </c>
      <c r="M59" s="39">
        <f t="shared" ref="M59:M85" si="122">AD59+AQ59+BC59+BN59+CA59+CL59+CW59+DH59+DS59+ED59+EO59+EZ59+FK59+FV59+GG59+GR59+HC59+HN59+HY59+IJ59</f>
        <v>0</v>
      </c>
      <c r="N59" s="41">
        <f t="shared" si="99"/>
        <v>0</v>
      </c>
      <c r="O59" s="94">
        <f t="shared" ref="O59:O85" si="123">W59+AJ59+AV59+BG59+BT59+CE59+CP59+DA59+DL59+DW59+EH59+ES59+FD59+FO59+FZ59+GK59+GV59+HG59+HR59+IC59</f>
        <v>0</v>
      </c>
      <c r="P59" s="37"/>
      <c r="Q59" s="38"/>
      <c r="R59" s="38"/>
      <c r="S59" s="38"/>
      <c r="T59" s="38"/>
      <c r="U59" s="38"/>
      <c r="V59" s="38"/>
      <c r="W59" s="39"/>
      <c r="X59" s="39"/>
      <c r="Y59" s="39"/>
      <c r="Z59" s="39"/>
      <c r="AA59" s="40"/>
      <c r="AB59" s="37">
        <f t="shared" si="101"/>
        <v>0</v>
      </c>
      <c r="AC59" s="41">
        <f t="shared" si="102"/>
        <v>0</v>
      </c>
      <c r="AD59" s="39">
        <f t="shared" si="103"/>
        <v>0</v>
      </c>
      <c r="AE59" s="42">
        <f t="shared" si="104"/>
        <v>0</v>
      </c>
      <c r="AF59" s="37"/>
      <c r="AG59" s="38"/>
      <c r="AH59" s="38"/>
      <c r="AI59" s="38"/>
      <c r="AJ59" s="39"/>
      <c r="AK59" s="39"/>
      <c r="AL59" s="39"/>
      <c r="AM59" s="39"/>
      <c r="AN59" s="40"/>
      <c r="AO59" s="37">
        <f t="shared" si="105"/>
        <v>0</v>
      </c>
      <c r="AP59" s="41">
        <f t="shared" si="106"/>
        <v>0</v>
      </c>
      <c r="AQ59" s="39">
        <f t="shared" si="107"/>
        <v>0</v>
      </c>
      <c r="AR59" s="42">
        <f t="shared" si="108"/>
        <v>0</v>
      </c>
      <c r="AS59" s="37"/>
      <c r="AT59" s="38"/>
      <c r="AU59" s="38"/>
      <c r="AV59" s="39"/>
      <c r="AW59" s="39"/>
      <c r="AX59" s="39"/>
      <c r="AY59" s="39"/>
      <c r="AZ59" s="40"/>
      <c r="BA59" s="37">
        <f t="shared" si="109"/>
        <v>0</v>
      </c>
      <c r="BB59" s="41">
        <f t="shared" si="110"/>
        <v>0</v>
      </c>
      <c r="BC59" s="39">
        <f t="shared" si="111"/>
        <v>0</v>
      </c>
      <c r="BD59" s="42">
        <f t="shared" si="112"/>
        <v>0</v>
      </c>
      <c r="BE59" s="106"/>
      <c r="BF59" s="107"/>
      <c r="BG59" s="108"/>
      <c r="BH59" s="108"/>
      <c r="BI59" s="108"/>
      <c r="BJ59" s="108"/>
      <c r="BK59" s="109"/>
      <c r="BL59" s="106">
        <f t="shared" si="113"/>
        <v>0</v>
      </c>
      <c r="BM59" s="110">
        <f t="shared" si="114"/>
        <v>0</v>
      </c>
      <c r="BN59" s="108">
        <f t="shared" si="115"/>
        <v>0</v>
      </c>
      <c r="BO59" s="111">
        <f t="shared" si="116"/>
        <v>0</v>
      </c>
      <c r="BP59" s="38"/>
      <c r="BQ59" s="38"/>
      <c r="BR59" s="38"/>
      <c r="BS59" s="38"/>
      <c r="BT59" s="39"/>
      <c r="BU59" s="39"/>
      <c r="BV59" s="39"/>
      <c r="BW59" s="39"/>
      <c r="BX59" s="40"/>
      <c r="BY59" s="37">
        <f t="shared" si="117"/>
        <v>0</v>
      </c>
      <c r="BZ59" s="41">
        <f t="shared" si="118"/>
        <v>0</v>
      </c>
      <c r="CA59" s="40">
        <f t="shared" si="119"/>
        <v>0</v>
      </c>
      <c r="CB59" s="112">
        <f t="shared" si="120"/>
        <v>0</v>
      </c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79"/>
    </row>
    <row r="60" spans="1:246" ht="12.75" hidden="1" customHeight="1" x14ac:dyDescent="0.2">
      <c r="A60" s="24"/>
      <c r="B60" s="113"/>
      <c r="C60" s="25"/>
      <c r="D60" s="26"/>
      <c r="E60" s="26"/>
      <c r="F60" s="27"/>
      <c r="G60" s="28" t="str">
        <f>IF(AND(OR($G$2="Y",$H$2="Y"),I60&lt;5,J60&lt;5),IF(AND(I60=I59,J60=J59),G59+1,1),"")</f>
        <v/>
      </c>
      <c r="H60" s="29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0" t="str">
        <f>IF(ISNA(VLOOKUP(E60,SortLookup!$A$1:$B$5,2,FALSE))," ",VLOOKUP(E60,SortLookup!$A$1:$B$5,2,FALSE))</f>
        <v xml:space="preserve"> </v>
      </c>
      <c r="J60" s="31" t="str">
        <f>IF(ISNA(VLOOKUP(F60,SortLookup!$A$7:$B$11,2,FALSE))," ",VLOOKUP(F60,SortLookup!$A$7:$B$11,2,FALSE))</f>
        <v xml:space="preserve"> </v>
      </c>
      <c r="K60" s="93">
        <f t="shared" si="96"/>
        <v>0</v>
      </c>
      <c r="L60" s="38">
        <f t="shared" si="121"/>
        <v>0</v>
      </c>
      <c r="M60" s="39">
        <f t="shared" si="122"/>
        <v>0</v>
      </c>
      <c r="N60" s="41">
        <f t="shared" si="99"/>
        <v>0</v>
      </c>
      <c r="O60" s="94">
        <f t="shared" si="123"/>
        <v>0</v>
      </c>
      <c r="P60" s="37"/>
      <c r="Q60" s="38"/>
      <c r="R60" s="38"/>
      <c r="S60" s="38"/>
      <c r="T60" s="38"/>
      <c r="U60" s="38"/>
      <c r="V60" s="38"/>
      <c r="W60" s="39"/>
      <c r="X60" s="39"/>
      <c r="Y60" s="39"/>
      <c r="Z60" s="39"/>
      <c r="AA60" s="40"/>
      <c r="AB60" s="37">
        <f t="shared" si="101"/>
        <v>0</v>
      </c>
      <c r="AC60" s="41">
        <f t="shared" si="102"/>
        <v>0</v>
      </c>
      <c r="AD60" s="39">
        <f t="shared" si="103"/>
        <v>0</v>
      </c>
      <c r="AE60" s="42">
        <f t="shared" si="104"/>
        <v>0</v>
      </c>
      <c r="AF60" s="37"/>
      <c r="AG60" s="38"/>
      <c r="AH60" s="38"/>
      <c r="AI60" s="38"/>
      <c r="AJ60" s="39"/>
      <c r="AK60" s="39"/>
      <c r="AL60" s="39"/>
      <c r="AM60" s="39"/>
      <c r="AN60" s="40"/>
      <c r="AO60" s="37">
        <f t="shared" si="105"/>
        <v>0</v>
      </c>
      <c r="AP60" s="41">
        <f t="shared" si="106"/>
        <v>0</v>
      </c>
      <c r="AQ60" s="39">
        <f t="shared" si="107"/>
        <v>0</v>
      </c>
      <c r="AR60" s="42">
        <f t="shared" si="108"/>
        <v>0</v>
      </c>
      <c r="AS60" s="37"/>
      <c r="AT60" s="38"/>
      <c r="AU60" s="38"/>
      <c r="AV60" s="39"/>
      <c r="AW60" s="39"/>
      <c r="AX60" s="39"/>
      <c r="AY60" s="39"/>
      <c r="AZ60" s="40"/>
      <c r="BA60" s="37">
        <f t="shared" si="109"/>
        <v>0</v>
      </c>
      <c r="BB60" s="41">
        <f t="shared" si="110"/>
        <v>0</v>
      </c>
      <c r="BC60" s="39">
        <f t="shared" si="111"/>
        <v>0</v>
      </c>
      <c r="BD60" s="42">
        <f t="shared" si="112"/>
        <v>0</v>
      </c>
      <c r="BE60" s="106"/>
      <c r="BF60" s="107"/>
      <c r="BG60" s="108"/>
      <c r="BH60" s="108"/>
      <c r="BI60" s="108"/>
      <c r="BJ60" s="108"/>
      <c r="BK60" s="109"/>
      <c r="BL60" s="106">
        <f t="shared" si="113"/>
        <v>0</v>
      </c>
      <c r="BM60" s="110">
        <f t="shared" si="114"/>
        <v>0</v>
      </c>
      <c r="BN60" s="108">
        <f t="shared" si="115"/>
        <v>0</v>
      </c>
      <c r="BO60" s="111">
        <f t="shared" si="116"/>
        <v>0</v>
      </c>
      <c r="BP60" s="38"/>
      <c r="BQ60" s="38"/>
      <c r="BR60" s="38"/>
      <c r="BS60" s="38"/>
      <c r="BT60" s="39"/>
      <c r="BU60" s="39"/>
      <c r="BV60" s="39"/>
      <c r="BW60" s="39"/>
      <c r="BX60" s="40"/>
      <c r="BY60" s="37">
        <f t="shared" si="117"/>
        <v>0</v>
      </c>
      <c r="BZ60" s="41">
        <f t="shared" si="118"/>
        <v>0</v>
      </c>
      <c r="CA60" s="40">
        <f t="shared" si="119"/>
        <v>0</v>
      </c>
      <c r="CB60" s="112">
        <f t="shared" si="120"/>
        <v>0</v>
      </c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79"/>
    </row>
    <row r="61" spans="1:246" ht="12.75" hidden="1" customHeight="1" x14ac:dyDescent="0.2">
      <c r="A61" s="24"/>
      <c r="B61" s="113"/>
      <c r="C61" s="25"/>
      <c r="D61" s="26"/>
      <c r="E61" s="26"/>
      <c r="F61" s="27"/>
      <c r="G61" s="28" t="str">
        <f t="shared" ref="G61:G85" si="124">IF(AND(OR($G$2="Y",$H$2="Y"),I61&lt;5,J61&lt;5),IF(AND(I61=#REF!,J61=#REF!),#REF!+1,1),"")</f>
        <v/>
      </c>
      <c r="H61" s="29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0" t="str">
        <f>IF(ISNA(VLOOKUP(E61,SortLookup!$A$1:$B$5,2,FALSE))," ",VLOOKUP(E61,SortLookup!$A$1:$B$5,2,FALSE))</f>
        <v xml:space="preserve"> </v>
      </c>
      <c r="J61" s="31" t="str">
        <f>IF(ISNA(VLOOKUP(F61,SortLookup!$A$7:$B$11,2,FALSE))," ",VLOOKUP(F61,SortLookup!$A$7:$B$11,2,FALSE))</f>
        <v xml:space="preserve"> </v>
      </c>
      <c r="K61" s="93">
        <f t="shared" si="96"/>
        <v>0</v>
      </c>
      <c r="L61" s="38">
        <f t="shared" si="121"/>
        <v>0</v>
      </c>
      <c r="M61" s="39">
        <f t="shared" si="122"/>
        <v>0</v>
      </c>
      <c r="N61" s="41">
        <f t="shared" si="99"/>
        <v>0</v>
      </c>
      <c r="O61" s="94">
        <f t="shared" si="123"/>
        <v>0</v>
      </c>
      <c r="P61" s="37"/>
      <c r="Q61" s="38"/>
      <c r="R61" s="38"/>
      <c r="S61" s="38"/>
      <c r="T61" s="38"/>
      <c r="U61" s="38"/>
      <c r="V61" s="38"/>
      <c r="W61" s="39"/>
      <c r="X61" s="39"/>
      <c r="Y61" s="39"/>
      <c r="Z61" s="39"/>
      <c r="AA61" s="40"/>
      <c r="AB61" s="37">
        <f t="shared" si="101"/>
        <v>0</v>
      </c>
      <c r="AC61" s="41">
        <f t="shared" si="102"/>
        <v>0</v>
      </c>
      <c r="AD61" s="39">
        <f t="shared" si="103"/>
        <v>0</v>
      </c>
      <c r="AE61" s="42">
        <f t="shared" si="104"/>
        <v>0</v>
      </c>
      <c r="AF61" s="37"/>
      <c r="AG61" s="38"/>
      <c r="AH61" s="38"/>
      <c r="AI61" s="38"/>
      <c r="AJ61" s="39"/>
      <c r="AK61" s="39"/>
      <c r="AL61" s="39"/>
      <c r="AM61" s="39"/>
      <c r="AN61" s="40"/>
      <c r="AO61" s="37">
        <f t="shared" si="105"/>
        <v>0</v>
      </c>
      <c r="AP61" s="41">
        <f t="shared" si="106"/>
        <v>0</v>
      </c>
      <c r="AQ61" s="39">
        <f t="shared" si="107"/>
        <v>0</v>
      </c>
      <c r="AR61" s="42">
        <f t="shared" si="108"/>
        <v>0</v>
      </c>
      <c r="AS61" s="37"/>
      <c r="AT61" s="38"/>
      <c r="AU61" s="38"/>
      <c r="AV61" s="39"/>
      <c r="AW61" s="39"/>
      <c r="AX61" s="39"/>
      <c r="AY61" s="39"/>
      <c r="AZ61" s="40"/>
      <c r="BA61" s="37">
        <f t="shared" si="109"/>
        <v>0</v>
      </c>
      <c r="BB61" s="41">
        <f t="shared" si="110"/>
        <v>0</v>
      </c>
      <c r="BC61" s="39">
        <f t="shared" si="111"/>
        <v>0</v>
      </c>
      <c r="BD61" s="42">
        <f t="shared" si="112"/>
        <v>0</v>
      </c>
      <c r="BE61" s="106"/>
      <c r="BF61" s="107"/>
      <c r="BG61" s="108"/>
      <c r="BH61" s="108"/>
      <c r="BI61" s="108"/>
      <c r="BJ61" s="108"/>
      <c r="BK61" s="109"/>
      <c r="BL61" s="106">
        <f t="shared" si="113"/>
        <v>0</v>
      </c>
      <c r="BM61" s="110">
        <f t="shared" si="114"/>
        <v>0</v>
      </c>
      <c r="BN61" s="108">
        <f t="shared" si="115"/>
        <v>0</v>
      </c>
      <c r="BO61" s="111">
        <f t="shared" si="116"/>
        <v>0</v>
      </c>
      <c r="BP61" s="38"/>
      <c r="BQ61" s="38"/>
      <c r="BR61" s="38"/>
      <c r="BS61" s="38"/>
      <c r="BT61" s="39"/>
      <c r="BU61" s="39"/>
      <c r="BV61" s="39"/>
      <c r="BW61" s="39"/>
      <c r="BX61" s="40"/>
      <c r="BY61" s="37">
        <f t="shared" si="117"/>
        <v>0</v>
      </c>
      <c r="BZ61" s="41">
        <f t="shared" si="118"/>
        <v>0</v>
      </c>
      <c r="CA61" s="40">
        <f t="shared" si="119"/>
        <v>0</v>
      </c>
      <c r="CB61" s="112">
        <f t="shared" si="120"/>
        <v>0</v>
      </c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79"/>
    </row>
    <row r="62" spans="1:246" ht="12.75" hidden="1" customHeight="1" x14ac:dyDescent="0.2">
      <c r="A62" s="24"/>
      <c r="B62" s="113"/>
      <c r="C62" s="25"/>
      <c r="D62" s="26"/>
      <c r="E62" s="26"/>
      <c r="F62" s="27"/>
      <c r="G62" s="28" t="str">
        <f t="shared" si="124"/>
        <v/>
      </c>
      <c r="H62" s="29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0" t="str">
        <f>IF(ISNA(VLOOKUP(E62,SortLookup!$A$1:$B$5,2,FALSE))," ",VLOOKUP(E62,SortLookup!$A$1:$B$5,2,FALSE))</f>
        <v xml:space="preserve"> </v>
      </c>
      <c r="J62" s="31" t="str">
        <f>IF(ISNA(VLOOKUP(F62,SortLookup!$A$7:$B$11,2,FALSE))," ",VLOOKUP(F62,SortLookup!$A$7:$B$11,2,FALSE))</f>
        <v xml:space="preserve"> </v>
      </c>
      <c r="K62" s="93">
        <f t="shared" si="96"/>
        <v>0</v>
      </c>
      <c r="L62" s="38">
        <f t="shared" si="121"/>
        <v>0</v>
      </c>
      <c r="M62" s="39">
        <f t="shared" si="122"/>
        <v>0</v>
      </c>
      <c r="N62" s="41">
        <f t="shared" si="99"/>
        <v>0</v>
      </c>
      <c r="O62" s="94">
        <f t="shared" si="123"/>
        <v>0</v>
      </c>
      <c r="P62" s="37"/>
      <c r="Q62" s="38"/>
      <c r="R62" s="38"/>
      <c r="S62" s="38"/>
      <c r="T62" s="38"/>
      <c r="U62" s="38"/>
      <c r="V62" s="38"/>
      <c r="W62" s="39"/>
      <c r="X62" s="39"/>
      <c r="Y62" s="39"/>
      <c r="Z62" s="39"/>
      <c r="AA62" s="40"/>
      <c r="AB62" s="37">
        <f t="shared" si="101"/>
        <v>0</v>
      </c>
      <c r="AC62" s="41">
        <f t="shared" si="102"/>
        <v>0</v>
      </c>
      <c r="AD62" s="39">
        <f t="shared" si="103"/>
        <v>0</v>
      </c>
      <c r="AE62" s="42">
        <f t="shared" si="104"/>
        <v>0</v>
      </c>
      <c r="AF62" s="37"/>
      <c r="AG62" s="38"/>
      <c r="AH62" s="38"/>
      <c r="AI62" s="38"/>
      <c r="AJ62" s="39"/>
      <c r="AK62" s="39"/>
      <c r="AL62" s="39"/>
      <c r="AM62" s="39"/>
      <c r="AN62" s="40"/>
      <c r="AO62" s="37">
        <f t="shared" si="105"/>
        <v>0</v>
      </c>
      <c r="AP62" s="41">
        <f t="shared" si="106"/>
        <v>0</v>
      </c>
      <c r="AQ62" s="39">
        <f t="shared" si="107"/>
        <v>0</v>
      </c>
      <c r="AR62" s="42">
        <f t="shared" si="108"/>
        <v>0</v>
      </c>
      <c r="AS62" s="37"/>
      <c r="AT62" s="38"/>
      <c r="AU62" s="38"/>
      <c r="AV62" s="39"/>
      <c r="AW62" s="39"/>
      <c r="AX62" s="39"/>
      <c r="AY62" s="39"/>
      <c r="AZ62" s="40"/>
      <c r="BA62" s="37">
        <f t="shared" si="109"/>
        <v>0</v>
      </c>
      <c r="BB62" s="41">
        <f t="shared" si="110"/>
        <v>0</v>
      </c>
      <c r="BC62" s="39">
        <f t="shared" si="111"/>
        <v>0</v>
      </c>
      <c r="BD62" s="42">
        <f t="shared" si="112"/>
        <v>0</v>
      </c>
      <c r="BE62" s="106"/>
      <c r="BF62" s="107"/>
      <c r="BG62" s="108"/>
      <c r="BH62" s="108"/>
      <c r="BI62" s="108"/>
      <c r="BJ62" s="108"/>
      <c r="BK62" s="109"/>
      <c r="BL62" s="106">
        <f t="shared" si="113"/>
        <v>0</v>
      </c>
      <c r="BM62" s="110">
        <f t="shared" si="114"/>
        <v>0</v>
      </c>
      <c r="BN62" s="108">
        <f t="shared" si="115"/>
        <v>0</v>
      </c>
      <c r="BO62" s="111">
        <f t="shared" si="116"/>
        <v>0</v>
      </c>
      <c r="BP62" s="38"/>
      <c r="BQ62" s="38"/>
      <c r="BR62" s="38"/>
      <c r="BS62" s="38"/>
      <c r="BT62" s="39"/>
      <c r="BU62" s="39"/>
      <c r="BV62" s="39"/>
      <c r="BW62" s="39"/>
      <c r="BX62" s="40"/>
      <c r="BY62" s="37">
        <f t="shared" si="117"/>
        <v>0</v>
      </c>
      <c r="BZ62" s="41">
        <f t="shared" si="118"/>
        <v>0</v>
      </c>
      <c r="CA62" s="40">
        <f t="shared" si="119"/>
        <v>0</v>
      </c>
      <c r="CB62" s="112">
        <f t="shared" si="120"/>
        <v>0</v>
      </c>
      <c r="CC62" s="75"/>
      <c r="CD62" s="75"/>
      <c r="CE62" s="76"/>
      <c r="CF62" s="76"/>
      <c r="CG62" s="76"/>
      <c r="CH62" s="76"/>
      <c r="CI62" s="76"/>
      <c r="CJ62" s="75">
        <f>CC62+CD62</f>
        <v>0</v>
      </c>
      <c r="CK62" s="77">
        <f>CE62/2</f>
        <v>0</v>
      </c>
      <c r="CL62" s="76">
        <f>(CF62*3)+(CG62*5)+(CH62*5)+(CI62*20)</f>
        <v>0</v>
      </c>
      <c r="CM62" s="78">
        <f>CJ62+CK62+CL62</f>
        <v>0</v>
      </c>
      <c r="CN62" s="75"/>
      <c r="CO62" s="75"/>
      <c r="CP62" s="76"/>
      <c r="CQ62" s="76"/>
      <c r="CR62" s="76"/>
      <c r="CS62" s="76"/>
      <c r="CT62" s="76"/>
      <c r="CU62" s="75"/>
      <c r="CV62" s="77"/>
      <c r="CW62" s="76"/>
      <c r="CX62" s="78"/>
      <c r="CY62" s="75"/>
      <c r="CZ62" s="75"/>
      <c r="DA62" s="76"/>
      <c r="DB62" s="76"/>
      <c r="DC62" s="76"/>
      <c r="DD62" s="76"/>
      <c r="DE62" s="76"/>
      <c r="DF62" s="75"/>
      <c r="DG62" s="77"/>
      <c r="DH62" s="76"/>
      <c r="DI62" s="78"/>
      <c r="DJ62" s="75"/>
      <c r="DK62" s="75"/>
      <c r="DL62" s="76"/>
      <c r="DM62" s="76"/>
      <c r="DN62" s="76"/>
      <c r="DO62" s="76"/>
      <c r="DP62" s="76"/>
      <c r="DQ62" s="75"/>
      <c r="DR62" s="77"/>
      <c r="DS62" s="76"/>
      <c r="DT62" s="78"/>
      <c r="DU62" s="75"/>
      <c r="DV62" s="75"/>
      <c r="DW62" s="76"/>
      <c r="DX62" s="76"/>
      <c r="DY62" s="76"/>
      <c r="DZ62" s="76"/>
      <c r="EA62" s="76"/>
      <c r="EB62" s="75"/>
      <c r="EC62" s="77"/>
      <c r="ED62" s="76"/>
      <c r="EE62" s="78"/>
      <c r="EF62" s="75"/>
      <c r="EG62" s="75"/>
      <c r="EH62" s="76"/>
      <c r="EI62" s="76"/>
      <c r="EJ62" s="76"/>
      <c r="EK62" s="76"/>
      <c r="EL62" s="76"/>
      <c r="EM62" s="75"/>
      <c r="EN62" s="77"/>
      <c r="EO62" s="76"/>
      <c r="EP62" s="78"/>
      <c r="EQ62" s="75"/>
      <c r="ER62" s="75"/>
      <c r="ES62" s="76"/>
      <c r="ET62" s="76"/>
      <c r="EU62" s="76"/>
      <c r="EV62" s="76"/>
      <c r="EW62" s="76"/>
      <c r="EX62" s="75"/>
      <c r="EY62" s="77"/>
      <c r="EZ62" s="76"/>
      <c r="FA62" s="78"/>
      <c r="FB62" s="75"/>
      <c r="FC62" s="75"/>
      <c r="FD62" s="76"/>
      <c r="FE62" s="76"/>
      <c r="FF62" s="76"/>
      <c r="FG62" s="76"/>
      <c r="FH62" s="76"/>
      <c r="FI62" s="75"/>
      <c r="FJ62" s="77"/>
      <c r="FK62" s="76"/>
      <c r="FL62" s="78"/>
      <c r="FM62" s="75"/>
      <c r="FN62" s="75"/>
      <c r="FO62" s="76"/>
      <c r="FP62" s="76"/>
      <c r="FQ62" s="76"/>
      <c r="FR62" s="76"/>
      <c r="FS62" s="76"/>
      <c r="FT62" s="75"/>
      <c r="FU62" s="77"/>
      <c r="FV62" s="76"/>
      <c r="FW62" s="78"/>
      <c r="FX62" s="75"/>
      <c r="FY62" s="75"/>
      <c r="FZ62" s="76"/>
      <c r="GA62" s="76"/>
      <c r="GB62" s="76"/>
      <c r="GC62" s="76"/>
      <c r="GD62" s="76"/>
      <c r="GE62" s="75"/>
      <c r="GF62" s="77"/>
      <c r="GG62" s="76"/>
      <c r="GH62" s="78"/>
      <c r="GI62" s="75"/>
      <c r="GJ62" s="75"/>
      <c r="GK62" s="76"/>
      <c r="GL62" s="76"/>
      <c r="GM62" s="76"/>
      <c r="GN62" s="76"/>
      <c r="GO62" s="76"/>
      <c r="GP62" s="75"/>
      <c r="GQ62" s="77"/>
      <c r="GR62" s="76"/>
      <c r="GS62" s="78"/>
      <c r="GT62" s="75"/>
      <c r="GU62" s="75"/>
      <c r="GV62" s="76"/>
      <c r="GW62" s="76"/>
      <c r="GX62" s="76"/>
      <c r="GY62" s="76"/>
      <c r="GZ62" s="76"/>
      <c r="HA62" s="75"/>
      <c r="HB62" s="77"/>
      <c r="HC62" s="76"/>
      <c r="HD62" s="78"/>
      <c r="HE62" s="75"/>
      <c r="HF62" s="75"/>
      <c r="HG62" s="76"/>
      <c r="HH62" s="76"/>
      <c r="HI62" s="76"/>
      <c r="HJ62" s="76"/>
      <c r="HK62" s="76"/>
      <c r="HL62" s="75"/>
      <c r="HM62" s="77"/>
      <c r="HN62" s="76"/>
      <c r="HO62" s="78"/>
      <c r="HP62" s="75"/>
      <c r="HQ62" s="75"/>
      <c r="HR62" s="76"/>
      <c r="HS62" s="76"/>
      <c r="HT62" s="76"/>
      <c r="HU62" s="76"/>
      <c r="HV62" s="76"/>
      <c r="HW62" s="75"/>
      <c r="HX62" s="77"/>
      <c r="HY62" s="76"/>
      <c r="HZ62" s="78"/>
      <c r="IA62" s="75"/>
      <c r="IB62" s="75"/>
      <c r="IC62" s="76"/>
      <c r="ID62" s="76"/>
      <c r="IE62" s="76"/>
      <c r="IF62" s="76"/>
      <c r="IG62" s="76"/>
      <c r="IH62" s="75"/>
      <c r="II62" s="77"/>
      <c r="IJ62" s="76"/>
      <c r="IK62" s="78"/>
      <c r="IL62" s="79"/>
    </row>
    <row r="63" spans="1:246" ht="12.75" hidden="1" customHeight="1" x14ac:dyDescent="0.2">
      <c r="A63" s="24"/>
      <c r="B63" s="113"/>
      <c r="C63" s="25"/>
      <c r="D63" s="26"/>
      <c r="E63" s="26"/>
      <c r="F63" s="27"/>
      <c r="G63" s="28" t="str">
        <f t="shared" si="124"/>
        <v/>
      </c>
      <c r="H63" s="29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0" t="str">
        <f>IF(ISNA(VLOOKUP(E63,SortLookup!$A$1:$B$5,2,FALSE))," ",VLOOKUP(E63,SortLookup!$A$1:$B$5,2,FALSE))</f>
        <v xml:space="preserve"> </v>
      </c>
      <c r="J63" s="31" t="str">
        <f>IF(ISNA(VLOOKUP(F63,SortLookup!$A$7:$B$11,2,FALSE))," ",VLOOKUP(F63,SortLookup!$A$7:$B$11,2,FALSE))</f>
        <v xml:space="preserve"> </v>
      </c>
      <c r="K63" s="93">
        <f t="shared" si="96"/>
        <v>0</v>
      </c>
      <c r="L63" s="38">
        <f t="shared" si="121"/>
        <v>0</v>
      </c>
      <c r="M63" s="39">
        <f t="shared" si="122"/>
        <v>0</v>
      </c>
      <c r="N63" s="41">
        <f t="shared" si="99"/>
        <v>0</v>
      </c>
      <c r="O63" s="94">
        <f t="shared" si="123"/>
        <v>0</v>
      </c>
      <c r="P63" s="37"/>
      <c r="Q63" s="38"/>
      <c r="R63" s="38"/>
      <c r="S63" s="38"/>
      <c r="T63" s="38"/>
      <c r="U63" s="38"/>
      <c r="V63" s="38"/>
      <c r="W63" s="39"/>
      <c r="X63" s="39"/>
      <c r="Y63" s="39"/>
      <c r="Z63" s="39"/>
      <c r="AA63" s="40"/>
      <c r="AB63" s="37">
        <f t="shared" si="101"/>
        <v>0</v>
      </c>
      <c r="AC63" s="41">
        <f t="shared" si="102"/>
        <v>0</v>
      </c>
      <c r="AD63" s="39">
        <f t="shared" si="103"/>
        <v>0</v>
      </c>
      <c r="AE63" s="42">
        <f t="shared" si="104"/>
        <v>0</v>
      </c>
      <c r="AF63" s="37"/>
      <c r="AG63" s="38"/>
      <c r="AH63" s="38"/>
      <c r="AI63" s="38"/>
      <c r="AJ63" s="39"/>
      <c r="AK63" s="39"/>
      <c r="AL63" s="39"/>
      <c r="AM63" s="39"/>
      <c r="AN63" s="40"/>
      <c r="AO63" s="37">
        <f t="shared" si="105"/>
        <v>0</v>
      </c>
      <c r="AP63" s="41">
        <f t="shared" si="106"/>
        <v>0</v>
      </c>
      <c r="AQ63" s="39">
        <f t="shared" si="107"/>
        <v>0</v>
      </c>
      <c r="AR63" s="42">
        <f t="shared" si="108"/>
        <v>0</v>
      </c>
      <c r="AS63" s="37"/>
      <c r="AT63" s="38"/>
      <c r="AU63" s="38"/>
      <c r="AV63" s="39"/>
      <c r="AW63" s="39"/>
      <c r="AX63" s="39"/>
      <c r="AY63" s="39"/>
      <c r="AZ63" s="40"/>
      <c r="BA63" s="37">
        <f t="shared" si="109"/>
        <v>0</v>
      </c>
      <c r="BB63" s="41">
        <f t="shared" si="110"/>
        <v>0</v>
      </c>
      <c r="BC63" s="39">
        <f t="shared" si="111"/>
        <v>0</v>
      </c>
      <c r="BD63" s="42">
        <f t="shared" si="112"/>
        <v>0</v>
      </c>
      <c r="BE63" s="106"/>
      <c r="BF63" s="107"/>
      <c r="BG63" s="108"/>
      <c r="BH63" s="108"/>
      <c r="BI63" s="108"/>
      <c r="BJ63" s="108"/>
      <c r="BK63" s="109"/>
      <c r="BL63" s="106">
        <f t="shared" si="113"/>
        <v>0</v>
      </c>
      <c r="BM63" s="110">
        <f t="shared" si="114"/>
        <v>0</v>
      </c>
      <c r="BN63" s="108">
        <f t="shared" si="115"/>
        <v>0</v>
      </c>
      <c r="BO63" s="111">
        <f t="shared" si="116"/>
        <v>0</v>
      </c>
      <c r="BP63" s="38"/>
      <c r="BQ63" s="38"/>
      <c r="BR63" s="38"/>
      <c r="BS63" s="38"/>
      <c r="BT63" s="39"/>
      <c r="BU63" s="39"/>
      <c r="BV63" s="39"/>
      <c r="BW63" s="39"/>
      <c r="BX63" s="40"/>
      <c r="BY63" s="37">
        <f t="shared" si="117"/>
        <v>0</v>
      </c>
      <c r="BZ63" s="41">
        <f t="shared" si="118"/>
        <v>0</v>
      </c>
      <c r="CA63" s="40">
        <f t="shared" si="119"/>
        <v>0</v>
      </c>
      <c r="CB63" s="112">
        <f t="shared" si="120"/>
        <v>0</v>
      </c>
      <c r="CJ63" s="50"/>
      <c r="CK63" s="50"/>
      <c r="CU63" s="50"/>
      <c r="CV63" s="50"/>
      <c r="DF63" s="50"/>
      <c r="DG63" s="50"/>
      <c r="DQ63" s="50"/>
      <c r="DR63" s="50"/>
      <c r="EB63" s="50"/>
      <c r="EC63" s="50"/>
      <c r="EM63" s="50"/>
      <c r="EN63" s="50"/>
      <c r="EX63" s="50"/>
      <c r="EY63" s="50"/>
      <c r="FI63" s="50"/>
      <c r="FJ63" s="50"/>
      <c r="FT63" s="50"/>
      <c r="FU63" s="50"/>
      <c r="GE63" s="50"/>
      <c r="GF63" s="50"/>
      <c r="GP63" s="50"/>
      <c r="GQ63" s="50"/>
      <c r="HA63" s="50"/>
      <c r="HB63" s="50"/>
      <c r="HL63" s="50"/>
      <c r="HM63" s="50"/>
      <c r="HW63" s="50"/>
      <c r="HX63" s="50"/>
      <c r="IH63" s="50"/>
      <c r="II63" s="50"/>
      <c r="IL63" s="79"/>
    </row>
    <row r="64" spans="1:246" ht="12.75" hidden="1" customHeight="1" x14ac:dyDescent="0.2">
      <c r="A64" s="24"/>
      <c r="B64" s="113"/>
      <c r="C64" s="25"/>
      <c r="D64" s="26"/>
      <c r="E64" s="26"/>
      <c r="F64" s="27"/>
      <c r="G64" s="28" t="str">
        <f t="shared" si="124"/>
        <v/>
      </c>
      <c r="H64" s="29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0" t="str">
        <f>IF(ISNA(VLOOKUP(E64,SortLookup!$A$1:$B$5,2,FALSE))," ",VLOOKUP(E64,SortLookup!$A$1:$B$5,2,FALSE))</f>
        <v xml:space="preserve"> </v>
      </c>
      <c r="J64" s="31" t="str">
        <f>IF(ISNA(VLOOKUP(F64,SortLookup!$A$7:$B$11,2,FALSE))," ",VLOOKUP(F64,SortLookup!$A$7:$B$11,2,FALSE))</f>
        <v xml:space="preserve"> </v>
      </c>
      <c r="K64" s="93">
        <f t="shared" si="96"/>
        <v>0</v>
      </c>
      <c r="L64" s="38">
        <f t="shared" si="121"/>
        <v>0</v>
      </c>
      <c r="M64" s="39">
        <f t="shared" si="122"/>
        <v>0</v>
      </c>
      <c r="N64" s="41">
        <f t="shared" si="99"/>
        <v>0</v>
      </c>
      <c r="O64" s="94">
        <f t="shared" si="123"/>
        <v>0</v>
      </c>
      <c r="P64" s="37"/>
      <c r="Q64" s="38"/>
      <c r="R64" s="38"/>
      <c r="S64" s="38"/>
      <c r="T64" s="38"/>
      <c r="U64" s="38"/>
      <c r="V64" s="38"/>
      <c r="W64" s="39"/>
      <c r="X64" s="39"/>
      <c r="Y64" s="39"/>
      <c r="Z64" s="39"/>
      <c r="AA64" s="40"/>
      <c r="AB64" s="37">
        <f t="shared" si="101"/>
        <v>0</v>
      </c>
      <c r="AC64" s="41">
        <f t="shared" si="102"/>
        <v>0</v>
      </c>
      <c r="AD64" s="39">
        <f t="shared" si="103"/>
        <v>0</v>
      </c>
      <c r="AE64" s="42">
        <f t="shared" si="104"/>
        <v>0</v>
      </c>
      <c r="AF64" s="37"/>
      <c r="AG64" s="38"/>
      <c r="AH64" s="38"/>
      <c r="AI64" s="38"/>
      <c r="AJ64" s="39"/>
      <c r="AK64" s="39"/>
      <c r="AL64" s="39"/>
      <c r="AM64" s="39"/>
      <c r="AN64" s="40"/>
      <c r="AO64" s="37">
        <f t="shared" si="105"/>
        <v>0</v>
      </c>
      <c r="AP64" s="41">
        <f t="shared" si="106"/>
        <v>0</v>
      </c>
      <c r="AQ64" s="39">
        <f t="shared" si="107"/>
        <v>0</v>
      </c>
      <c r="AR64" s="42">
        <f t="shared" si="108"/>
        <v>0</v>
      </c>
      <c r="AS64" s="37"/>
      <c r="AT64" s="38"/>
      <c r="AU64" s="38"/>
      <c r="AV64" s="39"/>
      <c r="AW64" s="39"/>
      <c r="AX64" s="39"/>
      <c r="AY64" s="39"/>
      <c r="AZ64" s="40"/>
      <c r="BA64" s="37">
        <f t="shared" si="109"/>
        <v>0</v>
      </c>
      <c r="BB64" s="41">
        <f t="shared" si="110"/>
        <v>0</v>
      </c>
      <c r="BC64" s="39">
        <f t="shared" si="111"/>
        <v>0</v>
      </c>
      <c r="BD64" s="42">
        <f t="shared" si="112"/>
        <v>0</v>
      </c>
      <c r="BE64" s="106"/>
      <c r="BF64" s="107"/>
      <c r="BG64" s="108"/>
      <c r="BH64" s="108"/>
      <c r="BI64" s="108"/>
      <c r="BJ64" s="108"/>
      <c r="BK64" s="109"/>
      <c r="BL64" s="106">
        <f t="shared" si="113"/>
        <v>0</v>
      </c>
      <c r="BM64" s="110">
        <f t="shared" si="114"/>
        <v>0</v>
      </c>
      <c r="BN64" s="108">
        <f t="shared" si="115"/>
        <v>0</v>
      </c>
      <c r="BO64" s="111">
        <f t="shared" si="116"/>
        <v>0</v>
      </c>
      <c r="BP64" s="38"/>
      <c r="BQ64" s="38"/>
      <c r="BR64" s="38"/>
      <c r="BS64" s="38"/>
      <c r="BT64" s="39"/>
      <c r="BU64" s="39"/>
      <c r="BV64" s="39"/>
      <c r="BW64" s="39"/>
      <c r="BX64" s="40"/>
      <c r="BY64" s="37">
        <f t="shared" si="117"/>
        <v>0</v>
      </c>
      <c r="BZ64" s="41">
        <f t="shared" si="118"/>
        <v>0</v>
      </c>
      <c r="CA64" s="40">
        <f t="shared" si="119"/>
        <v>0</v>
      </c>
      <c r="CB64" s="112">
        <f t="shared" si="120"/>
        <v>0</v>
      </c>
      <c r="CJ64" s="50"/>
      <c r="CK64" s="50"/>
      <c r="CU64" s="50"/>
      <c r="CV64" s="50"/>
      <c r="DF64" s="50"/>
      <c r="DG64" s="50"/>
      <c r="DQ64" s="50"/>
      <c r="DR64" s="50"/>
      <c r="EB64" s="50"/>
      <c r="EC64" s="50"/>
      <c r="EM64" s="50"/>
      <c r="EN64" s="50"/>
      <c r="EX64" s="50"/>
      <c r="EY64" s="50"/>
      <c r="FI64" s="50"/>
      <c r="FJ64" s="50"/>
      <c r="FT64" s="50"/>
      <c r="FU64" s="50"/>
      <c r="GE64" s="50"/>
      <c r="GF64" s="50"/>
      <c r="GP64" s="50"/>
      <c r="GQ64" s="50"/>
      <c r="HA64" s="50"/>
      <c r="HB64" s="50"/>
      <c r="HL64" s="50"/>
      <c r="HM64" s="50"/>
      <c r="HW64" s="50"/>
      <c r="HX64" s="50"/>
      <c r="IH64" s="50"/>
      <c r="II64" s="50"/>
      <c r="IL64" s="79"/>
    </row>
    <row r="65" spans="1:246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124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>
        <f t="shared" si="96"/>
        <v>0</v>
      </c>
      <c r="L65" s="38">
        <f t="shared" si="121"/>
        <v>0</v>
      </c>
      <c r="M65" s="39">
        <f t="shared" si="122"/>
        <v>0</v>
      </c>
      <c r="N65" s="41">
        <f t="shared" si="99"/>
        <v>0</v>
      </c>
      <c r="O65" s="94">
        <f t="shared" si="123"/>
        <v>0</v>
      </c>
      <c r="P65" s="37"/>
      <c r="Q65" s="38"/>
      <c r="R65" s="38"/>
      <c r="S65" s="38"/>
      <c r="T65" s="38"/>
      <c r="U65" s="38"/>
      <c r="V65" s="38"/>
      <c r="W65" s="39"/>
      <c r="X65" s="39"/>
      <c r="Y65" s="39"/>
      <c r="Z65" s="39"/>
      <c r="AA65" s="40"/>
      <c r="AB65" s="37">
        <f t="shared" si="101"/>
        <v>0</v>
      </c>
      <c r="AC65" s="41">
        <f t="shared" si="102"/>
        <v>0</v>
      </c>
      <c r="AD65" s="39">
        <f t="shared" si="103"/>
        <v>0</v>
      </c>
      <c r="AE65" s="42">
        <f t="shared" si="104"/>
        <v>0</v>
      </c>
      <c r="AF65" s="37"/>
      <c r="AG65" s="38"/>
      <c r="AH65" s="38"/>
      <c r="AI65" s="38"/>
      <c r="AJ65" s="39"/>
      <c r="AK65" s="39"/>
      <c r="AL65" s="39"/>
      <c r="AM65" s="39"/>
      <c r="AN65" s="40"/>
      <c r="AO65" s="37">
        <f t="shared" si="105"/>
        <v>0</v>
      </c>
      <c r="AP65" s="41">
        <f t="shared" si="106"/>
        <v>0</v>
      </c>
      <c r="AQ65" s="39">
        <f t="shared" si="107"/>
        <v>0</v>
      </c>
      <c r="AR65" s="42">
        <f t="shared" si="108"/>
        <v>0</v>
      </c>
      <c r="AS65" s="37"/>
      <c r="AT65" s="38"/>
      <c r="AU65" s="38"/>
      <c r="AV65" s="39"/>
      <c r="AW65" s="39"/>
      <c r="AX65" s="39"/>
      <c r="AY65" s="39"/>
      <c r="AZ65" s="40"/>
      <c r="BA65" s="37">
        <f t="shared" si="109"/>
        <v>0</v>
      </c>
      <c r="BB65" s="41">
        <f t="shared" si="110"/>
        <v>0</v>
      </c>
      <c r="BC65" s="39">
        <f t="shared" si="111"/>
        <v>0</v>
      </c>
      <c r="BD65" s="42">
        <f t="shared" si="112"/>
        <v>0</v>
      </c>
      <c r="BE65" s="106"/>
      <c r="BF65" s="107"/>
      <c r="BG65" s="108"/>
      <c r="BH65" s="108"/>
      <c r="BI65" s="108"/>
      <c r="BJ65" s="108"/>
      <c r="BK65" s="109"/>
      <c r="BL65" s="106">
        <f t="shared" si="113"/>
        <v>0</v>
      </c>
      <c r="BM65" s="110">
        <f t="shared" si="114"/>
        <v>0</v>
      </c>
      <c r="BN65" s="108">
        <f t="shared" si="115"/>
        <v>0</v>
      </c>
      <c r="BO65" s="111">
        <f t="shared" si="116"/>
        <v>0</v>
      </c>
      <c r="BP65" s="38"/>
      <c r="BQ65" s="38"/>
      <c r="BR65" s="38"/>
      <c r="BS65" s="38"/>
      <c r="BT65" s="39"/>
      <c r="BU65" s="39"/>
      <c r="BV65" s="39"/>
      <c r="BW65" s="39"/>
      <c r="BX65" s="40"/>
      <c r="BY65" s="37">
        <f t="shared" si="117"/>
        <v>0</v>
      </c>
      <c r="BZ65" s="41">
        <f t="shared" si="118"/>
        <v>0</v>
      </c>
      <c r="CA65" s="40">
        <f t="shared" si="119"/>
        <v>0</v>
      </c>
      <c r="CB65" s="112">
        <f t="shared" si="120"/>
        <v>0</v>
      </c>
      <c r="CJ65" s="50"/>
      <c r="CK65" s="50"/>
      <c r="CU65" s="50"/>
      <c r="CV65" s="50"/>
      <c r="DF65" s="50"/>
      <c r="DG65" s="50"/>
      <c r="DQ65" s="50"/>
      <c r="DR65" s="50"/>
      <c r="EB65" s="50"/>
      <c r="EC65" s="50"/>
      <c r="EM65" s="50"/>
      <c r="EN65" s="50"/>
      <c r="EX65" s="50"/>
      <c r="EY65" s="50"/>
      <c r="FI65" s="50"/>
      <c r="FJ65" s="50"/>
      <c r="FT65" s="50"/>
      <c r="FU65" s="50"/>
      <c r="GE65" s="50"/>
      <c r="GF65" s="50"/>
      <c r="GP65" s="50"/>
      <c r="GQ65" s="50"/>
      <c r="HA65" s="50"/>
      <c r="HB65" s="50"/>
      <c r="HL65" s="50"/>
      <c r="HM65" s="50"/>
      <c r="HW65" s="50"/>
      <c r="HX65" s="50"/>
      <c r="IH65" s="50"/>
      <c r="II65" s="50"/>
      <c r="IL65" s="79"/>
    </row>
    <row r="66" spans="1:246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124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>
        <f t="shared" si="96"/>
        <v>0</v>
      </c>
      <c r="L66" s="38">
        <f t="shared" si="121"/>
        <v>0</v>
      </c>
      <c r="M66" s="39">
        <f t="shared" si="122"/>
        <v>0</v>
      </c>
      <c r="N66" s="41">
        <f t="shared" si="99"/>
        <v>0</v>
      </c>
      <c r="O66" s="94">
        <f t="shared" si="123"/>
        <v>0</v>
      </c>
      <c r="P66" s="37"/>
      <c r="Q66" s="38"/>
      <c r="R66" s="38"/>
      <c r="S66" s="38"/>
      <c r="T66" s="38"/>
      <c r="U66" s="38"/>
      <c r="V66" s="38"/>
      <c r="W66" s="39"/>
      <c r="X66" s="39"/>
      <c r="Y66" s="39"/>
      <c r="Z66" s="39"/>
      <c r="AA66" s="40"/>
      <c r="AB66" s="37">
        <f t="shared" si="101"/>
        <v>0</v>
      </c>
      <c r="AC66" s="41">
        <f t="shared" si="102"/>
        <v>0</v>
      </c>
      <c r="AD66" s="39">
        <f t="shared" si="103"/>
        <v>0</v>
      </c>
      <c r="AE66" s="42">
        <f t="shared" si="104"/>
        <v>0</v>
      </c>
      <c r="AF66" s="37"/>
      <c r="AG66" s="38"/>
      <c r="AH66" s="38"/>
      <c r="AI66" s="38"/>
      <c r="AJ66" s="39"/>
      <c r="AK66" s="39"/>
      <c r="AL66" s="39"/>
      <c r="AM66" s="39"/>
      <c r="AN66" s="40"/>
      <c r="AO66" s="37">
        <f t="shared" si="105"/>
        <v>0</v>
      </c>
      <c r="AP66" s="41">
        <f t="shared" si="106"/>
        <v>0</v>
      </c>
      <c r="AQ66" s="39">
        <f t="shared" si="107"/>
        <v>0</v>
      </c>
      <c r="AR66" s="42">
        <f t="shared" si="108"/>
        <v>0</v>
      </c>
      <c r="AS66" s="37"/>
      <c r="AT66" s="38"/>
      <c r="AU66" s="38"/>
      <c r="AV66" s="39"/>
      <c r="AW66" s="39"/>
      <c r="AX66" s="39"/>
      <c r="AY66" s="39"/>
      <c r="AZ66" s="40"/>
      <c r="BA66" s="37">
        <f t="shared" si="109"/>
        <v>0</v>
      </c>
      <c r="BB66" s="41">
        <f t="shared" si="110"/>
        <v>0</v>
      </c>
      <c r="BC66" s="39">
        <f t="shared" si="111"/>
        <v>0</v>
      </c>
      <c r="BD66" s="42">
        <f t="shared" si="112"/>
        <v>0</v>
      </c>
      <c r="BE66" s="106"/>
      <c r="BF66" s="107"/>
      <c r="BG66" s="108"/>
      <c r="BH66" s="108"/>
      <c r="BI66" s="108"/>
      <c r="BJ66" s="108"/>
      <c r="BK66" s="109"/>
      <c r="BL66" s="106">
        <f t="shared" si="113"/>
        <v>0</v>
      </c>
      <c r="BM66" s="110">
        <f t="shared" si="114"/>
        <v>0</v>
      </c>
      <c r="BN66" s="108">
        <f t="shared" si="115"/>
        <v>0</v>
      </c>
      <c r="BO66" s="111">
        <f t="shared" si="116"/>
        <v>0</v>
      </c>
      <c r="BP66" s="38"/>
      <c r="BQ66" s="38"/>
      <c r="BR66" s="38"/>
      <c r="BS66" s="38"/>
      <c r="BT66" s="39"/>
      <c r="BU66" s="39"/>
      <c r="BV66" s="39"/>
      <c r="BW66" s="39"/>
      <c r="BX66" s="40"/>
      <c r="BY66" s="37">
        <f t="shared" si="117"/>
        <v>0</v>
      </c>
      <c r="BZ66" s="41">
        <f t="shared" si="118"/>
        <v>0</v>
      </c>
      <c r="CA66" s="40">
        <f t="shared" si="119"/>
        <v>0</v>
      </c>
      <c r="CB66" s="112">
        <f t="shared" si="120"/>
        <v>0</v>
      </c>
      <c r="CJ66" s="50"/>
      <c r="CK66" s="50"/>
      <c r="CU66" s="50"/>
      <c r="CV66" s="50"/>
      <c r="DF66" s="50"/>
      <c r="DG66" s="50"/>
      <c r="DQ66" s="50"/>
      <c r="DR66" s="50"/>
      <c r="EB66" s="50"/>
      <c r="EC66" s="50"/>
      <c r="EM66" s="50"/>
      <c r="EN66" s="50"/>
      <c r="EX66" s="50"/>
      <c r="EY66" s="50"/>
      <c r="FI66" s="50"/>
      <c r="FJ66" s="50"/>
      <c r="FT66" s="50"/>
      <c r="FU66" s="50"/>
      <c r="GE66" s="50"/>
      <c r="GF66" s="50"/>
      <c r="GP66" s="50"/>
      <c r="GQ66" s="50"/>
      <c r="HA66" s="50"/>
      <c r="HB66" s="50"/>
      <c r="HL66" s="50"/>
      <c r="HM66" s="50"/>
      <c r="HW66" s="50"/>
      <c r="HX66" s="50"/>
      <c r="IH66" s="50"/>
      <c r="II66" s="50"/>
      <c r="IL66" s="79"/>
    </row>
    <row r="67" spans="1:246" ht="12.75" hidden="1" customHeight="1" x14ac:dyDescent="0.2">
      <c r="A67" s="24"/>
      <c r="B67" s="92"/>
      <c r="C67" s="92"/>
      <c r="D67" s="132"/>
      <c r="E67" s="132"/>
      <c r="F67" s="133"/>
      <c r="G67" s="134" t="str">
        <f t="shared" si="124"/>
        <v/>
      </c>
      <c r="H67" s="135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136" t="str">
        <f>IF(ISNA(VLOOKUP(E67,SortLookup!$A$1:$B$5,2,FALSE))," ",VLOOKUP(E67,SortLookup!$A$1:$B$5,2,FALSE))</f>
        <v xml:space="preserve"> </v>
      </c>
      <c r="J67" s="137" t="str">
        <f>IF(ISNA(VLOOKUP(F67,SortLookup!$A$7:$B$11,2,FALSE))," ",VLOOKUP(F67,SortLookup!$A$7:$B$11,2,FALSE))</f>
        <v xml:space="preserve"> </v>
      </c>
      <c r="K67" s="138">
        <f t="shared" si="96"/>
        <v>0</v>
      </c>
      <c r="L67" s="139">
        <f t="shared" si="121"/>
        <v>0</v>
      </c>
      <c r="M67" s="140">
        <f t="shared" si="122"/>
        <v>0</v>
      </c>
      <c r="N67" s="141">
        <f t="shared" si="99"/>
        <v>0</v>
      </c>
      <c r="O67" s="142">
        <f t="shared" si="123"/>
        <v>0</v>
      </c>
      <c r="P67" s="143"/>
      <c r="Q67" s="139"/>
      <c r="R67" s="139"/>
      <c r="S67" s="139"/>
      <c r="T67" s="139"/>
      <c r="U67" s="139"/>
      <c r="V67" s="139"/>
      <c r="W67" s="140"/>
      <c r="X67" s="140"/>
      <c r="Y67" s="140"/>
      <c r="Z67" s="140"/>
      <c r="AA67" s="144"/>
      <c r="AB67" s="143">
        <f t="shared" si="101"/>
        <v>0</v>
      </c>
      <c r="AC67" s="141">
        <f t="shared" si="102"/>
        <v>0</v>
      </c>
      <c r="AD67" s="140">
        <f t="shared" si="103"/>
        <v>0</v>
      </c>
      <c r="AE67" s="42">
        <f t="shared" si="104"/>
        <v>0</v>
      </c>
      <c r="AF67" s="37"/>
      <c r="AG67" s="38"/>
      <c r="AH67" s="38"/>
      <c r="AI67" s="38"/>
      <c r="AJ67" s="39"/>
      <c r="AK67" s="39"/>
      <c r="AL67" s="39"/>
      <c r="AM67" s="39"/>
      <c r="AN67" s="40"/>
      <c r="AO67" s="37">
        <f t="shared" si="105"/>
        <v>0</v>
      </c>
      <c r="AP67" s="41">
        <f t="shared" si="106"/>
        <v>0</v>
      </c>
      <c r="AQ67" s="39">
        <f t="shared" si="107"/>
        <v>0</v>
      </c>
      <c r="AR67" s="42">
        <f t="shared" si="108"/>
        <v>0</v>
      </c>
      <c r="AS67" s="37"/>
      <c r="AT67" s="38"/>
      <c r="AU67" s="38"/>
      <c r="AV67" s="39"/>
      <c r="AW67" s="140"/>
      <c r="AX67" s="140"/>
      <c r="AY67" s="140"/>
      <c r="AZ67" s="144"/>
      <c r="BA67" s="143">
        <f t="shared" si="109"/>
        <v>0</v>
      </c>
      <c r="BB67" s="141">
        <f t="shared" si="110"/>
        <v>0</v>
      </c>
      <c r="BC67" s="140">
        <f t="shared" si="111"/>
        <v>0</v>
      </c>
      <c r="BD67" s="145">
        <f t="shared" si="112"/>
        <v>0</v>
      </c>
      <c r="BE67" s="106"/>
      <c r="BF67" s="107"/>
      <c r="BG67" s="108"/>
      <c r="BH67" s="108"/>
      <c r="BI67" s="108"/>
      <c r="BJ67" s="108"/>
      <c r="BK67" s="109"/>
      <c r="BL67" s="106">
        <f t="shared" si="113"/>
        <v>0</v>
      </c>
      <c r="BM67" s="110">
        <f t="shared" si="114"/>
        <v>0</v>
      </c>
      <c r="BN67" s="108">
        <f t="shared" si="115"/>
        <v>0</v>
      </c>
      <c r="BO67" s="111">
        <f t="shared" si="116"/>
        <v>0</v>
      </c>
      <c r="BP67" s="139"/>
      <c r="BQ67" s="139"/>
      <c r="BR67" s="139"/>
      <c r="BS67" s="139"/>
      <c r="BT67" s="140"/>
      <c r="BU67" s="140"/>
      <c r="BV67" s="140"/>
      <c r="BW67" s="140"/>
      <c r="BX67" s="144"/>
      <c r="BY67" s="143">
        <f t="shared" si="117"/>
        <v>0</v>
      </c>
      <c r="BZ67" s="141">
        <f t="shared" si="118"/>
        <v>0</v>
      </c>
      <c r="CA67" s="144">
        <f t="shared" si="119"/>
        <v>0</v>
      </c>
      <c r="CB67" s="146">
        <f t="shared" si="120"/>
        <v>0</v>
      </c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79"/>
    </row>
    <row r="68" spans="1:246" ht="12.75" hidden="1" customHeight="1" x14ac:dyDescent="0.2">
      <c r="A68" s="24"/>
      <c r="B68" s="105"/>
      <c r="C68" s="80"/>
      <c r="D68" s="82"/>
      <c r="E68" s="82"/>
      <c r="F68" s="83"/>
      <c r="G68" s="84" t="str">
        <f t="shared" si="124"/>
        <v/>
      </c>
      <c r="H68" s="85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86" t="str">
        <f>IF(ISNA(VLOOKUP(E68,SortLookup!$A$1:$B$5,2,FALSE))," ",VLOOKUP(E68,SortLookup!$A$1:$B$5,2,FALSE))</f>
        <v xml:space="preserve"> </v>
      </c>
      <c r="J68" s="87" t="str">
        <f>IF(ISNA(VLOOKUP(F68,SortLookup!$A$7:$B$11,2,FALSE))," ",VLOOKUP(F68,SortLookup!$A$7:$B$11,2,FALSE))</f>
        <v xml:space="preserve"> </v>
      </c>
      <c r="K68" s="32">
        <f t="shared" si="96"/>
        <v>0</v>
      </c>
      <c r="L68" s="33">
        <f t="shared" si="121"/>
        <v>0</v>
      </c>
      <c r="M68" s="34">
        <f t="shared" si="122"/>
        <v>0</v>
      </c>
      <c r="N68" s="35">
        <f t="shared" si="99"/>
        <v>0</v>
      </c>
      <c r="O68" s="36">
        <f t="shared" si="123"/>
        <v>0</v>
      </c>
      <c r="P68" s="44"/>
      <c r="Q68" s="33"/>
      <c r="R68" s="33"/>
      <c r="S68" s="33"/>
      <c r="T68" s="33"/>
      <c r="U68" s="33"/>
      <c r="V68" s="33"/>
      <c r="W68" s="34"/>
      <c r="X68" s="34"/>
      <c r="Y68" s="34"/>
      <c r="Z68" s="34"/>
      <c r="AA68" s="88"/>
      <c r="AB68" s="44">
        <f t="shared" si="101"/>
        <v>0</v>
      </c>
      <c r="AC68" s="35">
        <f t="shared" si="102"/>
        <v>0</v>
      </c>
      <c r="AD68" s="34">
        <f t="shared" si="103"/>
        <v>0</v>
      </c>
      <c r="AE68" s="42">
        <f t="shared" si="104"/>
        <v>0</v>
      </c>
      <c r="AF68" s="37"/>
      <c r="AG68" s="38"/>
      <c r="AH68" s="38"/>
      <c r="AI68" s="38"/>
      <c r="AJ68" s="39"/>
      <c r="AK68" s="39"/>
      <c r="AL68" s="39"/>
      <c r="AM68" s="39"/>
      <c r="AN68" s="40"/>
      <c r="AO68" s="37">
        <f t="shared" si="105"/>
        <v>0</v>
      </c>
      <c r="AP68" s="41">
        <f t="shared" si="106"/>
        <v>0</v>
      </c>
      <c r="AQ68" s="39">
        <f t="shared" si="107"/>
        <v>0</v>
      </c>
      <c r="AR68" s="42">
        <f t="shared" si="108"/>
        <v>0</v>
      </c>
      <c r="AS68" s="37"/>
      <c r="AT68" s="38"/>
      <c r="AU68" s="38"/>
      <c r="AV68" s="39"/>
      <c r="AW68" s="34"/>
      <c r="AX68" s="34"/>
      <c r="AY68" s="34"/>
      <c r="AZ68" s="88"/>
      <c r="BA68" s="44">
        <f t="shared" si="109"/>
        <v>0</v>
      </c>
      <c r="BB68" s="35">
        <f t="shared" si="110"/>
        <v>0</v>
      </c>
      <c r="BC68" s="34">
        <f t="shared" si="111"/>
        <v>0</v>
      </c>
      <c r="BD68" s="89">
        <f t="shared" si="112"/>
        <v>0</v>
      </c>
      <c r="BE68" s="106"/>
      <c r="BF68" s="107"/>
      <c r="BG68" s="108"/>
      <c r="BH68" s="108"/>
      <c r="BI68" s="108"/>
      <c r="BJ68" s="108"/>
      <c r="BK68" s="109"/>
      <c r="BL68" s="106">
        <f t="shared" si="113"/>
        <v>0</v>
      </c>
      <c r="BM68" s="110">
        <f t="shared" si="114"/>
        <v>0</v>
      </c>
      <c r="BN68" s="108">
        <f t="shared" si="115"/>
        <v>0</v>
      </c>
      <c r="BO68" s="111">
        <f t="shared" si="116"/>
        <v>0</v>
      </c>
      <c r="BP68" s="33"/>
      <c r="BQ68" s="33"/>
      <c r="BR68" s="33"/>
      <c r="BS68" s="33"/>
      <c r="BT68" s="34"/>
      <c r="BU68" s="34"/>
      <c r="BV68" s="34"/>
      <c r="BW68" s="34"/>
      <c r="BX68" s="88"/>
      <c r="BY68" s="44">
        <f t="shared" si="117"/>
        <v>0</v>
      </c>
      <c r="BZ68" s="35">
        <f t="shared" si="118"/>
        <v>0</v>
      </c>
      <c r="CA68" s="88">
        <f t="shared" si="119"/>
        <v>0</v>
      </c>
      <c r="CB68" s="114">
        <f t="shared" si="120"/>
        <v>0</v>
      </c>
      <c r="CJ68" s="50"/>
      <c r="CK68" s="50"/>
      <c r="CU68" s="50"/>
      <c r="CV68" s="50"/>
      <c r="DF68" s="50"/>
      <c r="DG68" s="50"/>
      <c r="DQ68" s="50"/>
      <c r="DR68" s="50"/>
      <c r="EB68" s="50"/>
      <c r="EC68" s="50"/>
      <c r="EM68" s="50"/>
      <c r="EN68" s="50"/>
      <c r="EX68" s="50"/>
      <c r="EY68" s="50"/>
      <c r="FI68" s="50"/>
      <c r="FJ68" s="50"/>
      <c r="FT68" s="50"/>
      <c r="FU68" s="50"/>
      <c r="GE68" s="50"/>
      <c r="GF68" s="50"/>
      <c r="GP68" s="50"/>
      <c r="GQ68" s="50"/>
      <c r="HA68" s="50"/>
      <c r="HB68" s="50"/>
      <c r="HL68" s="50"/>
      <c r="HM68" s="50"/>
      <c r="HW68" s="50"/>
      <c r="HX68" s="50"/>
      <c r="IH68" s="50"/>
      <c r="II68" s="50"/>
      <c r="IL68" s="79"/>
    </row>
    <row r="69" spans="1:246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124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>
        <f t="shared" si="96"/>
        <v>0</v>
      </c>
      <c r="L69" s="38">
        <f t="shared" si="121"/>
        <v>0</v>
      </c>
      <c r="M69" s="39">
        <f t="shared" si="122"/>
        <v>0</v>
      </c>
      <c r="N69" s="41">
        <f t="shared" si="99"/>
        <v>0</v>
      </c>
      <c r="O69" s="94">
        <f t="shared" si="123"/>
        <v>0</v>
      </c>
      <c r="P69" s="37"/>
      <c r="Q69" s="38"/>
      <c r="R69" s="38"/>
      <c r="S69" s="38"/>
      <c r="T69" s="38"/>
      <c r="U69" s="38"/>
      <c r="V69" s="38"/>
      <c r="W69" s="39"/>
      <c r="X69" s="39"/>
      <c r="Y69" s="39"/>
      <c r="Z69" s="39"/>
      <c r="AA69" s="40"/>
      <c r="AB69" s="37">
        <f t="shared" si="101"/>
        <v>0</v>
      </c>
      <c r="AC69" s="41">
        <f t="shared" si="102"/>
        <v>0</v>
      </c>
      <c r="AD69" s="39">
        <f t="shared" si="103"/>
        <v>0</v>
      </c>
      <c r="AE69" s="42">
        <f t="shared" si="104"/>
        <v>0</v>
      </c>
      <c r="AF69" s="37"/>
      <c r="AG69" s="38"/>
      <c r="AH69" s="38"/>
      <c r="AI69" s="38"/>
      <c r="AJ69" s="39"/>
      <c r="AK69" s="39"/>
      <c r="AL69" s="39"/>
      <c r="AM69" s="39"/>
      <c r="AN69" s="40"/>
      <c r="AO69" s="37">
        <f t="shared" si="105"/>
        <v>0</v>
      </c>
      <c r="AP69" s="41">
        <f t="shared" si="106"/>
        <v>0</v>
      </c>
      <c r="AQ69" s="39">
        <f t="shared" si="107"/>
        <v>0</v>
      </c>
      <c r="AR69" s="42">
        <f t="shared" si="108"/>
        <v>0</v>
      </c>
      <c r="AS69" s="37"/>
      <c r="AT69" s="38"/>
      <c r="AU69" s="38"/>
      <c r="AV69" s="39"/>
      <c r="AW69" s="39"/>
      <c r="AX69" s="39"/>
      <c r="AY69" s="39"/>
      <c r="AZ69" s="40"/>
      <c r="BA69" s="37">
        <f t="shared" si="109"/>
        <v>0</v>
      </c>
      <c r="BB69" s="41">
        <f t="shared" si="110"/>
        <v>0</v>
      </c>
      <c r="BC69" s="39">
        <f t="shared" si="111"/>
        <v>0</v>
      </c>
      <c r="BD69" s="42">
        <f t="shared" si="112"/>
        <v>0</v>
      </c>
      <c r="BE69" s="106"/>
      <c r="BF69" s="107"/>
      <c r="BG69" s="108"/>
      <c r="BH69" s="108"/>
      <c r="BI69" s="108"/>
      <c r="BJ69" s="108"/>
      <c r="BK69" s="109"/>
      <c r="BL69" s="106">
        <f t="shared" si="113"/>
        <v>0</v>
      </c>
      <c r="BM69" s="110">
        <f t="shared" si="114"/>
        <v>0</v>
      </c>
      <c r="BN69" s="108">
        <f t="shared" si="115"/>
        <v>0</v>
      </c>
      <c r="BO69" s="111">
        <f t="shared" si="116"/>
        <v>0</v>
      </c>
      <c r="BP69" s="38"/>
      <c r="BQ69" s="38"/>
      <c r="BR69" s="38"/>
      <c r="BS69" s="38"/>
      <c r="BT69" s="39"/>
      <c r="BU69" s="39"/>
      <c r="BV69" s="39"/>
      <c r="BW69" s="39"/>
      <c r="BX69" s="40"/>
      <c r="BY69" s="37">
        <f t="shared" si="117"/>
        <v>0</v>
      </c>
      <c r="BZ69" s="41">
        <f t="shared" si="118"/>
        <v>0</v>
      </c>
      <c r="CA69" s="40">
        <f t="shared" si="119"/>
        <v>0</v>
      </c>
      <c r="CB69" s="112">
        <f t="shared" si="120"/>
        <v>0</v>
      </c>
      <c r="CJ69" s="50"/>
      <c r="CK69" s="50"/>
      <c r="CU69" s="50"/>
      <c r="CV69" s="50"/>
      <c r="DF69" s="50"/>
      <c r="DG69" s="50"/>
      <c r="DQ69" s="50"/>
      <c r="DR69" s="50"/>
      <c r="EB69" s="50"/>
      <c r="EC69" s="50"/>
      <c r="EM69" s="50"/>
      <c r="EN69" s="50"/>
      <c r="EX69" s="50"/>
      <c r="EY69" s="50"/>
      <c r="FI69" s="50"/>
      <c r="FJ69" s="50"/>
      <c r="FT69" s="50"/>
      <c r="FU69" s="50"/>
      <c r="GE69" s="50"/>
      <c r="GF69" s="50"/>
      <c r="GP69" s="50"/>
      <c r="GQ69" s="50"/>
      <c r="HA69" s="50"/>
      <c r="HB69" s="50"/>
      <c r="HL69" s="50"/>
      <c r="HM69" s="50"/>
      <c r="HW69" s="50"/>
      <c r="HX69" s="50"/>
      <c r="IH69" s="50"/>
      <c r="II69" s="50"/>
      <c r="IL69" s="79"/>
    </row>
    <row r="70" spans="1:246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124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>
        <f t="shared" si="96"/>
        <v>0</v>
      </c>
      <c r="L70" s="38">
        <f t="shared" si="121"/>
        <v>0</v>
      </c>
      <c r="M70" s="39">
        <f t="shared" si="122"/>
        <v>0</v>
      </c>
      <c r="N70" s="41">
        <f t="shared" si="99"/>
        <v>0</v>
      </c>
      <c r="O70" s="94">
        <f t="shared" si="123"/>
        <v>0</v>
      </c>
      <c r="P70" s="37"/>
      <c r="Q70" s="38"/>
      <c r="R70" s="38"/>
      <c r="S70" s="38"/>
      <c r="T70" s="38"/>
      <c r="U70" s="38"/>
      <c r="V70" s="38"/>
      <c r="W70" s="39"/>
      <c r="X70" s="39"/>
      <c r="Y70" s="39"/>
      <c r="Z70" s="39"/>
      <c r="AA70" s="40"/>
      <c r="AB70" s="37">
        <f t="shared" si="101"/>
        <v>0</v>
      </c>
      <c r="AC70" s="41">
        <f t="shared" si="102"/>
        <v>0</v>
      </c>
      <c r="AD70" s="39">
        <f t="shared" si="103"/>
        <v>0</v>
      </c>
      <c r="AE70" s="42">
        <f t="shared" si="104"/>
        <v>0</v>
      </c>
      <c r="AF70" s="37"/>
      <c r="AG70" s="38"/>
      <c r="AH70" s="38"/>
      <c r="AI70" s="38"/>
      <c r="AJ70" s="39"/>
      <c r="AK70" s="39"/>
      <c r="AL70" s="39"/>
      <c r="AM70" s="39"/>
      <c r="AN70" s="40"/>
      <c r="AO70" s="37">
        <f t="shared" si="105"/>
        <v>0</v>
      </c>
      <c r="AP70" s="41">
        <f t="shared" si="106"/>
        <v>0</v>
      </c>
      <c r="AQ70" s="39">
        <f t="shared" si="107"/>
        <v>0</v>
      </c>
      <c r="AR70" s="42">
        <f t="shared" si="108"/>
        <v>0</v>
      </c>
      <c r="AS70" s="37"/>
      <c r="AT70" s="38"/>
      <c r="AU70" s="38"/>
      <c r="AV70" s="39"/>
      <c r="AW70" s="39"/>
      <c r="AX70" s="39"/>
      <c r="AY70" s="39"/>
      <c r="AZ70" s="40"/>
      <c r="BA70" s="37">
        <f t="shared" si="109"/>
        <v>0</v>
      </c>
      <c r="BB70" s="41">
        <f t="shared" si="110"/>
        <v>0</v>
      </c>
      <c r="BC70" s="39">
        <f t="shared" si="111"/>
        <v>0</v>
      </c>
      <c r="BD70" s="42">
        <f t="shared" si="112"/>
        <v>0</v>
      </c>
      <c r="BE70" s="106"/>
      <c r="BF70" s="107"/>
      <c r="BG70" s="108"/>
      <c r="BH70" s="108"/>
      <c r="BI70" s="108"/>
      <c r="BJ70" s="108"/>
      <c r="BK70" s="109"/>
      <c r="BL70" s="106">
        <f t="shared" si="113"/>
        <v>0</v>
      </c>
      <c r="BM70" s="110">
        <f t="shared" si="114"/>
        <v>0</v>
      </c>
      <c r="BN70" s="108">
        <f t="shared" si="115"/>
        <v>0</v>
      </c>
      <c r="BO70" s="111">
        <f t="shared" si="116"/>
        <v>0</v>
      </c>
      <c r="BP70" s="38"/>
      <c r="BQ70" s="38"/>
      <c r="BR70" s="38"/>
      <c r="BS70" s="38"/>
      <c r="BT70" s="39"/>
      <c r="BU70" s="39"/>
      <c r="BV70" s="39"/>
      <c r="BW70" s="39"/>
      <c r="BX70" s="40"/>
      <c r="BY70" s="37">
        <f t="shared" si="117"/>
        <v>0</v>
      </c>
      <c r="BZ70" s="41">
        <f t="shared" si="118"/>
        <v>0</v>
      </c>
      <c r="CA70" s="40">
        <f t="shared" si="119"/>
        <v>0</v>
      </c>
      <c r="CB70" s="112">
        <f t="shared" si="120"/>
        <v>0</v>
      </c>
      <c r="CJ70" s="50"/>
      <c r="CK70" s="50"/>
      <c r="CU70" s="50"/>
      <c r="CV70" s="50"/>
      <c r="DF70" s="50"/>
      <c r="DG70" s="50"/>
      <c r="DQ70" s="50"/>
      <c r="DR70" s="50"/>
      <c r="EB70" s="50"/>
      <c r="EC70" s="50"/>
      <c r="EM70" s="50"/>
      <c r="EN70" s="50"/>
      <c r="EX70" s="50"/>
      <c r="EY70" s="50"/>
      <c r="FI70" s="50"/>
      <c r="FJ70" s="50"/>
      <c r="FT70" s="50"/>
      <c r="FU70" s="50"/>
      <c r="GE70" s="50"/>
      <c r="GF70" s="50"/>
      <c r="GP70" s="50"/>
      <c r="GQ70" s="50"/>
      <c r="HA70" s="50"/>
      <c r="HB70" s="50"/>
      <c r="HL70" s="50"/>
      <c r="HM70" s="50"/>
      <c r="HW70" s="50"/>
      <c r="HX70" s="50"/>
      <c r="IH70" s="50"/>
      <c r="II70" s="50"/>
      <c r="IL70" s="79"/>
    </row>
    <row r="71" spans="1:246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124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>
        <f t="shared" si="96"/>
        <v>0</v>
      </c>
      <c r="L71" s="38">
        <f t="shared" si="121"/>
        <v>0</v>
      </c>
      <c r="M71" s="39">
        <f t="shared" si="122"/>
        <v>0</v>
      </c>
      <c r="N71" s="41">
        <f t="shared" si="99"/>
        <v>0</v>
      </c>
      <c r="O71" s="94">
        <f t="shared" si="123"/>
        <v>0</v>
      </c>
      <c r="P71" s="37"/>
      <c r="Q71" s="38"/>
      <c r="R71" s="38"/>
      <c r="S71" s="38"/>
      <c r="T71" s="38"/>
      <c r="U71" s="38"/>
      <c r="V71" s="38"/>
      <c r="W71" s="39"/>
      <c r="X71" s="39"/>
      <c r="Y71" s="39"/>
      <c r="Z71" s="39"/>
      <c r="AA71" s="40"/>
      <c r="AB71" s="37">
        <f t="shared" si="101"/>
        <v>0</v>
      </c>
      <c r="AC71" s="41">
        <f t="shared" si="102"/>
        <v>0</v>
      </c>
      <c r="AD71" s="39">
        <f t="shared" si="103"/>
        <v>0</v>
      </c>
      <c r="AE71" s="42">
        <f t="shared" si="104"/>
        <v>0</v>
      </c>
      <c r="AF71" s="37"/>
      <c r="AG71" s="38"/>
      <c r="AH71" s="38"/>
      <c r="AI71" s="38"/>
      <c r="AJ71" s="39"/>
      <c r="AK71" s="39"/>
      <c r="AL71" s="39"/>
      <c r="AM71" s="39"/>
      <c r="AN71" s="40"/>
      <c r="AO71" s="37">
        <f t="shared" si="105"/>
        <v>0</v>
      </c>
      <c r="AP71" s="41">
        <f t="shared" si="106"/>
        <v>0</v>
      </c>
      <c r="AQ71" s="39">
        <f t="shared" si="107"/>
        <v>0</v>
      </c>
      <c r="AR71" s="42">
        <f t="shared" si="108"/>
        <v>0</v>
      </c>
      <c r="AS71" s="37"/>
      <c r="AT71" s="38"/>
      <c r="AU71" s="38"/>
      <c r="AV71" s="39"/>
      <c r="AW71" s="39"/>
      <c r="AX71" s="39"/>
      <c r="AY71" s="39"/>
      <c r="AZ71" s="40"/>
      <c r="BA71" s="37">
        <f t="shared" si="109"/>
        <v>0</v>
      </c>
      <c r="BB71" s="41">
        <f t="shared" si="110"/>
        <v>0</v>
      </c>
      <c r="BC71" s="39">
        <f t="shared" si="111"/>
        <v>0</v>
      </c>
      <c r="BD71" s="42">
        <f t="shared" si="112"/>
        <v>0</v>
      </c>
      <c r="BE71" s="106"/>
      <c r="BF71" s="107"/>
      <c r="BG71" s="108"/>
      <c r="BH71" s="108"/>
      <c r="BI71" s="108"/>
      <c r="BJ71" s="108"/>
      <c r="BK71" s="109"/>
      <c r="BL71" s="106">
        <f t="shared" si="113"/>
        <v>0</v>
      </c>
      <c r="BM71" s="110">
        <f t="shared" si="114"/>
        <v>0</v>
      </c>
      <c r="BN71" s="108">
        <f t="shared" si="115"/>
        <v>0</v>
      </c>
      <c r="BO71" s="111">
        <f t="shared" si="116"/>
        <v>0</v>
      </c>
      <c r="BP71" s="38"/>
      <c r="BQ71" s="38"/>
      <c r="BR71" s="38"/>
      <c r="BS71" s="38"/>
      <c r="BT71" s="39"/>
      <c r="BU71" s="39"/>
      <c r="BV71" s="39"/>
      <c r="BW71" s="39"/>
      <c r="BX71" s="40"/>
      <c r="BY71" s="37">
        <f t="shared" si="117"/>
        <v>0</v>
      </c>
      <c r="BZ71" s="41">
        <f t="shared" si="118"/>
        <v>0</v>
      </c>
      <c r="CA71" s="40">
        <f t="shared" si="119"/>
        <v>0</v>
      </c>
      <c r="CB71" s="112">
        <f t="shared" si="120"/>
        <v>0</v>
      </c>
      <c r="CJ71" s="50"/>
      <c r="CK71" s="50"/>
      <c r="CU71" s="50"/>
      <c r="CV71" s="50"/>
      <c r="DF71" s="50"/>
      <c r="DG71" s="50"/>
      <c r="DQ71" s="50"/>
      <c r="DR71" s="50"/>
      <c r="EB71" s="50"/>
      <c r="EC71" s="50"/>
      <c r="EM71" s="50"/>
      <c r="EN71" s="50"/>
      <c r="EX71" s="50"/>
      <c r="EY71" s="50"/>
      <c r="FI71" s="50"/>
      <c r="FJ71" s="50"/>
      <c r="FT71" s="50"/>
      <c r="FU71" s="50"/>
      <c r="GE71" s="50"/>
      <c r="GF71" s="50"/>
      <c r="GP71" s="50"/>
      <c r="GQ71" s="50"/>
      <c r="HA71" s="50"/>
      <c r="HB71" s="50"/>
      <c r="HL71" s="50"/>
      <c r="HM71" s="50"/>
      <c r="HW71" s="50"/>
      <c r="HX71" s="50"/>
      <c r="IH71" s="50"/>
      <c r="II71" s="50"/>
      <c r="IL71" s="79"/>
    </row>
    <row r="72" spans="1:246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124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>
        <f t="shared" si="96"/>
        <v>0</v>
      </c>
      <c r="L72" s="38">
        <f t="shared" si="121"/>
        <v>0</v>
      </c>
      <c r="M72" s="39">
        <f t="shared" si="122"/>
        <v>0</v>
      </c>
      <c r="N72" s="41">
        <f t="shared" si="99"/>
        <v>0</v>
      </c>
      <c r="O72" s="94">
        <f t="shared" si="123"/>
        <v>0</v>
      </c>
      <c r="P72" s="37"/>
      <c r="Q72" s="38"/>
      <c r="R72" s="38"/>
      <c r="S72" s="38"/>
      <c r="T72" s="38"/>
      <c r="U72" s="38"/>
      <c r="V72" s="38"/>
      <c r="W72" s="39"/>
      <c r="X72" s="39"/>
      <c r="Y72" s="39"/>
      <c r="Z72" s="39"/>
      <c r="AA72" s="40"/>
      <c r="AB72" s="37">
        <f t="shared" si="101"/>
        <v>0</v>
      </c>
      <c r="AC72" s="41">
        <f t="shared" si="102"/>
        <v>0</v>
      </c>
      <c r="AD72" s="39">
        <f t="shared" si="103"/>
        <v>0</v>
      </c>
      <c r="AE72" s="42">
        <f t="shared" si="104"/>
        <v>0</v>
      </c>
      <c r="AF72" s="37"/>
      <c r="AG72" s="38"/>
      <c r="AH72" s="38"/>
      <c r="AI72" s="38"/>
      <c r="AJ72" s="39"/>
      <c r="AK72" s="39"/>
      <c r="AL72" s="39"/>
      <c r="AM72" s="39"/>
      <c r="AN72" s="40"/>
      <c r="AO72" s="37">
        <f t="shared" si="105"/>
        <v>0</v>
      </c>
      <c r="AP72" s="41">
        <f t="shared" si="106"/>
        <v>0</v>
      </c>
      <c r="AQ72" s="39">
        <f t="shared" si="107"/>
        <v>0</v>
      </c>
      <c r="AR72" s="42">
        <f t="shared" si="108"/>
        <v>0</v>
      </c>
      <c r="AS72" s="37"/>
      <c r="AT72" s="38"/>
      <c r="AU72" s="38"/>
      <c r="AV72" s="39"/>
      <c r="AW72" s="39"/>
      <c r="AX72" s="39"/>
      <c r="AY72" s="39"/>
      <c r="AZ72" s="40"/>
      <c r="BA72" s="37">
        <f t="shared" si="109"/>
        <v>0</v>
      </c>
      <c r="BB72" s="41">
        <f t="shared" si="110"/>
        <v>0</v>
      </c>
      <c r="BC72" s="39">
        <f t="shared" si="111"/>
        <v>0</v>
      </c>
      <c r="BD72" s="42">
        <f t="shared" si="112"/>
        <v>0</v>
      </c>
      <c r="BE72" s="106"/>
      <c r="BF72" s="107"/>
      <c r="BG72" s="108"/>
      <c r="BH72" s="108"/>
      <c r="BI72" s="108"/>
      <c r="BJ72" s="108"/>
      <c r="BK72" s="109"/>
      <c r="BL72" s="106">
        <f t="shared" si="113"/>
        <v>0</v>
      </c>
      <c r="BM72" s="110">
        <f t="shared" si="114"/>
        <v>0</v>
      </c>
      <c r="BN72" s="108">
        <f t="shared" si="115"/>
        <v>0</v>
      </c>
      <c r="BO72" s="111">
        <f t="shared" si="116"/>
        <v>0</v>
      </c>
      <c r="BP72" s="38"/>
      <c r="BQ72" s="38"/>
      <c r="BR72" s="38"/>
      <c r="BS72" s="38"/>
      <c r="BT72" s="39"/>
      <c r="BU72" s="39"/>
      <c r="BV72" s="39"/>
      <c r="BW72" s="39"/>
      <c r="BX72" s="40"/>
      <c r="BY72" s="37">
        <f t="shared" si="117"/>
        <v>0</v>
      </c>
      <c r="BZ72" s="41">
        <f t="shared" si="118"/>
        <v>0</v>
      </c>
      <c r="CA72" s="40">
        <f t="shared" si="119"/>
        <v>0</v>
      </c>
      <c r="CB72" s="112">
        <f t="shared" si="120"/>
        <v>0</v>
      </c>
      <c r="CJ72" s="50"/>
      <c r="CK72" s="50"/>
      <c r="CU72" s="50"/>
      <c r="CV72" s="50"/>
      <c r="DF72" s="50"/>
      <c r="DG72" s="50"/>
      <c r="DQ72" s="50"/>
      <c r="DR72" s="50"/>
      <c r="EB72" s="50"/>
      <c r="EC72" s="50"/>
      <c r="EM72" s="50"/>
      <c r="EN72" s="50"/>
      <c r="EX72" s="50"/>
      <c r="EY72" s="50"/>
      <c r="FI72" s="50"/>
      <c r="FJ72" s="50"/>
      <c r="FT72" s="50"/>
      <c r="FU72" s="50"/>
      <c r="GE72" s="50"/>
      <c r="GF72" s="50"/>
      <c r="GP72" s="50"/>
      <c r="GQ72" s="50"/>
      <c r="HA72" s="50"/>
      <c r="HB72" s="50"/>
      <c r="HL72" s="50"/>
      <c r="HM72" s="50"/>
      <c r="HW72" s="50"/>
      <c r="HX72" s="50"/>
      <c r="IH72" s="50"/>
      <c r="II72" s="50"/>
      <c r="IL72" s="79"/>
    </row>
    <row r="73" spans="1:246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124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>
        <f t="shared" si="96"/>
        <v>0</v>
      </c>
      <c r="L73" s="38">
        <f t="shared" si="121"/>
        <v>0</v>
      </c>
      <c r="M73" s="39">
        <f t="shared" si="122"/>
        <v>0</v>
      </c>
      <c r="N73" s="41">
        <f t="shared" si="99"/>
        <v>0</v>
      </c>
      <c r="O73" s="94">
        <f t="shared" si="123"/>
        <v>0</v>
      </c>
      <c r="P73" s="37"/>
      <c r="Q73" s="38"/>
      <c r="R73" s="38"/>
      <c r="S73" s="38"/>
      <c r="T73" s="38"/>
      <c r="U73" s="38"/>
      <c r="V73" s="38"/>
      <c r="W73" s="39"/>
      <c r="X73" s="39"/>
      <c r="Y73" s="39"/>
      <c r="Z73" s="39"/>
      <c r="AA73" s="40"/>
      <c r="AB73" s="37">
        <f t="shared" si="101"/>
        <v>0</v>
      </c>
      <c r="AC73" s="41">
        <f t="shared" si="102"/>
        <v>0</v>
      </c>
      <c r="AD73" s="39">
        <f t="shared" si="103"/>
        <v>0</v>
      </c>
      <c r="AE73" s="42">
        <f t="shared" si="104"/>
        <v>0</v>
      </c>
      <c r="AF73" s="37"/>
      <c r="AG73" s="38"/>
      <c r="AH73" s="38"/>
      <c r="AI73" s="38"/>
      <c r="AJ73" s="39"/>
      <c r="AK73" s="39"/>
      <c r="AL73" s="39"/>
      <c r="AM73" s="39"/>
      <c r="AN73" s="40"/>
      <c r="AO73" s="37">
        <f t="shared" si="105"/>
        <v>0</v>
      </c>
      <c r="AP73" s="41">
        <f t="shared" si="106"/>
        <v>0</v>
      </c>
      <c r="AQ73" s="39">
        <f t="shared" si="107"/>
        <v>0</v>
      </c>
      <c r="AR73" s="42">
        <f t="shared" si="108"/>
        <v>0</v>
      </c>
      <c r="AS73" s="37"/>
      <c r="AT73" s="38"/>
      <c r="AU73" s="38"/>
      <c r="AV73" s="39"/>
      <c r="AW73" s="39"/>
      <c r="AX73" s="39"/>
      <c r="AY73" s="39"/>
      <c r="AZ73" s="40"/>
      <c r="BA73" s="37">
        <f t="shared" si="109"/>
        <v>0</v>
      </c>
      <c r="BB73" s="41">
        <f t="shared" si="110"/>
        <v>0</v>
      </c>
      <c r="BC73" s="39">
        <f t="shared" si="111"/>
        <v>0</v>
      </c>
      <c r="BD73" s="42">
        <f t="shared" si="112"/>
        <v>0</v>
      </c>
      <c r="BE73" s="106"/>
      <c r="BF73" s="107"/>
      <c r="BG73" s="108"/>
      <c r="BH73" s="108"/>
      <c r="BI73" s="108"/>
      <c r="BJ73" s="108"/>
      <c r="BK73" s="109"/>
      <c r="BL73" s="106">
        <f t="shared" si="113"/>
        <v>0</v>
      </c>
      <c r="BM73" s="110">
        <f t="shared" si="114"/>
        <v>0</v>
      </c>
      <c r="BN73" s="108">
        <f t="shared" si="115"/>
        <v>0</v>
      </c>
      <c r="BO73" s="111">
        <f t="shared" si="116"/>
        <v>0</v>
      </c>
      <c r="BP73" s="38"/>
      <c r="BQ73" s="38"/>
      <c r="BR73" s="38"/>
      <c r="BS73" s="38"/>
      <c r="BT73" s="39"/>
      <c r="BU73" s="39"/>
      <c r="BV73" s="39"/>
      <c r="BW73" s="39"/>
      <c r="BX73" s="40"/>
      <c r="BY73" s="37">
        <f t="shared" si="117"/>
        <v>0</v>
      </c>
      <c r="BZ73" s="41">
        <f t="shared" si="118"/>
        <v>0</v>
      </c>
      <c r="CA73" s="40">
        <f t="shared" si="119"/>
        <v>0</v>
      </c>
      <c r="CB73" s="112">
        <f t="shared" si="120"/>
        <v>0</v>
      </c>
      <c r="CJ73" s="50"/>
      <c r="CK73" s="50"/>
      <c r="CU73" s="50"/>
      <c r="CV73" s="50"/>
      <c r="DF73" s="50"/>
      <c r="DG73" s="50"/>
      <c r="DQ73" s="50"/>
      <c r="DR73" s="50"/>
      <c r="EB73" s="50"/>
      <c r="EC73" s="50"/>
      <c r="EM73" s="50"/>
      <c r="EN73" s="50"/>
      <c r="EX73" s="50"/>
      <c r="EY73" s="50"/>
      <c r="FI73" s="50"/>
      <c r="FJ73" s="50"/>
      <c r="FT73" s="50"/>
      <c r="FU73" s="50"/>
      <c r="GE73" s="50"/>
      <c r="GF73" s="50"/>
      <c r="GP73" s="50"/>
      <c r="GQ73" s="50"/>
      <c r="HA73" s="50"/>
      <c r="HB73" s="50"/>
      <c r="HL73" s="50"/>
      <c r="HM73" s="50"/>
      <c r="HW73" s="50"/>
      <c r="HX73" s="50"/>
      <c r="IH73" s="50"/>
      <c r="II73" s="50"/>
      <c r="IL73" s="79"/>
    </row>
    <row r="74" spans="1:246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124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>
        <f t="shared" si="96"/>
        <v>0</v>
      </c>
      <c r="L74" s="38">
        <f t="shared" si="121"/>
        <v>0</v>
      </c>
      <c r="M74" s="39">
        <f t="shared" si="122"/>
        <v>0</v>
      </c>
      <c r="N74" s="41">
        <f t="shared" si="99"/>
        <v>0</v>
      </c>
      <c r="O74" s="94">
        <f t="shared" si="123"/>
        <v>0</v>
      </c>
      <c r="P74" s="37"/>
      <c r="Q74" s="38"/>
      <c r="R74" s="38"/>
      <c r="S74" s="38"/>
      <c r="T74" s="38"/>
      <c r="U74" s="38"/>
      <c r="V74" s="38"/>
      <c r="W74" s="39"/>
      <c r="X74" s="39"/>
      <c r="Y74" s="39"/>
      <c r="Z74" s="39"/>
      <c r="AA74" s="40"/>
      <c r="AB74" s="37">
        <f t="shared" si="101"/>
        <v>0</v>
      </c>
      <c r="AC74" s="41">
        <f t="shared" si="102"/>
        <v>0</v>
      </c>
      <c r="AD74" s="39">
        <f t="shared" si="103"/>
        <v>0</v>
      </c>
      <c r="AE74" s="42">
        <f t="shared" si="104"/>
        <v>0</v>
      </c>
      <c r="AF74" s="37"/>
      <c r="AG74" s="38"/>
      <c r="AH74" s="38"/>
      <c r="AI74" s="38"/>
      <c r="AJ74" s="39"/>
      <c r="AK74" s="39"/>
      <c r="AL74" s="39"/>
      <c r="AM74" s="39"/>
      <c r="AN74" s="40"/>
      <c r="AO74" s="37">
        <f t="shared" si="105"/>
        <v>0</v>
      </c>
      <c r="AP74" s="41">
        <f t="shared" si="106"/>
        <v>0</v>
      </c>
      <c r="AQ74" s="39">
        <f t="shared" si="107"/>
        <v>0</v>
      </c>
      <c r="AR74" s="42">
        <f t="shared" si="108"/>
        <v>0</v>
      </c>
      <c r="AS74" s="37"/>
      <c r="AT74" s="38"/>
      <c r="AU74" s="38"/>
      <c r="AV74" s="39"/>
      <c r="AW74" s="39"/>
      <c r="AX74" s="39"/>
      <c r="AY74" s="39"/>
      <c r="AZ74" s="40"/>
      <c r="BA74" s="37">
        <f t="shared" si="109"/>
        <v>0</v>
      </c>
      <c r="BB74" s="41">
        <f t="shared" si="110"/>
        <v>0</v>
      </c>
      <c r="BC74" s="39">
        <f t="shared" si="111"/>
        <v>0</v>
      </c>
      <c r="BD74" s="42">
        <f t="shared" si="112"/>
        <v>0</v>
      </c>
      <c r="BE74" s="106"/>
      <c r="BF74" s="107"/>
      <c r="BG74" s="108"/>
      <c r="BH74" s="108"/>
      <c r="BI74" s="108"/>
      <c r="BJ74" s="108"/>
      <c r="BK74" s="109"/>
      <c r="BL74" s="106">
        <f t="shared" si="113"/>
        <v>0</v>
      </c>
      <c r="BM74" s="110">
        <f t="shared" si="114"/>
        <v>0</v>
      </c>
      <c r="BN74" s="108">
        <f t="shared" si="115"/>
        <v>0</v>
      </c>
      <c r="BO74" s="111">
        <f t="shared" si="116"/>
        <v>0</v>
      </c>
      <c r="BP74" s="38"/>
      <c r="BQ74" s="38"/>
      <c r="BR74" s="38"/>
      <c r="BS74" s="38"/>
      <c r="BT74" s="39"/>
      <c r="BU74" s="39"/>
      <c r="BV74" s="39"/>
      <c r="BW74" s="39"/>
      <c r="BX74" s="40"/>
      <c r="BY74" s="37">
        <f t="shared" si="117"/>
        <v>0</v>
      </c>
      <c r="BZ74" s="41">
        <f t="shared" si="118"/>
        <v>0</v>
      </c>
      <c r="CA74" s="40">
        <f t="shared" si="119"/>
        <v>0</v>
      </c>
      <c r="CB74" s="112">
        <f t="shared" si="120"/>
        <v>0</v>
      </c>
      <c r="CJ74" s="50"/>
      <c r="CK74" s="50"/>
      <c r="CU74" s="50"/>
      <c r="CV74" s="50"/>
      <c r="DF74" s="50"/>
      <c r="DG74" s="50"/>
      <c r="DQ74" s="50"/>
      <c r="DR74" s="50"/>
      <c r="EB74" s="50"/>
      <c r="EC74" s="50"/>
      <c r="EM74" s="50"/>
      <c r="EN74" s="50"/>
      <c r="EX74" s="50"/>
      <c r="EY74" s="50"/>
      <c r="FI74" s="50"/>
      <c r="FJ74" s="50"/>
      <c r="FT74" s="50"/>
      <c r="FU74" s="50"/>
      <c r="GE74" s="50"/>
      <c r="GF74" s="50"/>
      <c r="GP74" s="50"/>
      <c r="GQ74" s="50"/>
      <c r="HA74" s="50"/>
      <c r="HB74" s="50"/>
      <c r="HL74" s="50"/>
      <c r="HM74" s="50"/>
      <c r="HW74" s="50"/>
      <c r="HX74" s="50"/>
      <c r="IH74" s="50"/>
      <c r="II74" s="50"/>
      <c r="IL74" s="79"/>
    </row>
    <row r="75" spans="1:246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124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>
        <f t="shared" si="96"/>
        <v>0</v>
      </c>
      <c r="L75" s="38">
        <f t="shared" si="121"/>
        <v>0</v>
      </c>
      <c r="M75" s="39">
        <f t="shared" si="122"/>
        <v>0</v>
      </c>
      <c r="N75" s="41">
        <f t="shared" si="99"/>
        <v>0</v>
      </c>
      <c r="O75" s="94">
        <f t="shared" si="123"/>
        <v>0</v>
      </c>
      <c r="P75" s="37"/>
      <c r="Q75" s="38"/>
      <c r="R75" s="38"/>
      <c r="S75" s="38"/>
      <c r="T75" s="38"/>
      <c r="U75" s="38"/>
      <c r="V75" s="38"/>
      <c r="W75" s="39"/>
      <c r="X75" s="39"/>
      <c r="Y75" s="39"/>
      <c r="Z75" s="39"/>
      <c r="AA75" s="40"/>
      <c r="AB75" s="37">
        <f t="shared" si="101"/>
        <v>0</v>
      </c>
      <c r="AC75" s="41">
        <f t="shared" si="102"/>
        <v>0</v>
      </c>
      <c r="AD75" s="39">
        <f t="shared" si="103"/>
        <v>0</v>
      </c>
      <c r="AE75" s="42">
        <f t="shared" si="104"/>
        <v>0</v>
      </c>
      <c r="AF75" s="37"/>
      <c r="AG75" s="38"/>
      <c r="AH75" s="38"/>
      <c r="AI75" s="38"/>
      <c r="AJ75" s="39"/>
      <c r="AK75" s="39"/>
      <c r="AL75" s="39"/>
      <c r="AM75" s="39"/>
      <c r="AN75" s="40"/>
      <c r="AO75" s="37">
        <f t="shared" si="105"/>
        <v>0</v>
      </c>
      <c r="AP75" s="41">
        <f t="shared" si="106"/>
        <v>0</v>
      </c>
      <c r="AQ75" s="39">
        <f t="shared" si="107"/>
        <v>0</v>
      </c>
      <c r="AR75" s="42">
        <f t="shared" si="108"/>
        <v>0</v>
      </c>
      <c r="AS75" s="37"/>
      <c r="AT75" s="38"/>
      <c r="AU75" s="38"/>
      <c r="AV75" s="39"/>
      <c r="AW75" s="39"/>
      <c r="AX75" s="39"/>
      <c r="AY75" s="39"/>
      <c r="AZ75" s="40"/>
      <c r="BA75" s="37">
        <f t="shared" si="109"/>
        <v>0</v>
      </c>
      <c r="BB75" s="41">
        <f t="shared" si="110"/>
        <v>0</v>
      </c>
      <c r="BC75" s="39">
        <f t="shared" si="111"/>
        <v>0</v>
      </c>
      <c r="BD75" s="42">
        <f t="shared" si="112"/>
        <v>0</v>
      </c>
      <c r="BE75" s="106"/>
      <c r="BF75" s="107"/>
      <c r="BG75" s="108"/>
      <c r="BH75" s="108"/>
      <c r="BI75" s="108"/>
      <c r="BJ75" s="108"/>
      <c r="BK75" s="109"/>
      <c r="BL75" s="106">
        <f t="shared" si="113"/>
        <v>0</v>
      </c>
      <c r="BM75" s="110">
        <f t="shared" si="114"/>
        <v>0</v>
      </c>
      <c r="BN75" s="108">
        <f t="shared" si="115"/>
        <v>0</v>
      </c>
      <c r="BO75" s="111">
        <f t="shared" si="116"/>
        <v>0</v>
      </c>
      <c r="BP75" s="38"/>
      <c r="BQ75" s="38"/>
      <c r="BR75" s="38"/>
      <c r="BS75" s="38"/>
      <c r="BT75" s="39"/>
      <c r="BU75" s="39"/>
      <c r="BV75" s="39"/>
      <c r="BW75" s="39"/>
      <c r="BX75" s="40"/>
      <c r="BY75" s="37">
        <f t="shared" si="117"/>
        <v>0</v>
      </c>
      <c r="BZ75" s="41">
        <f t="shared" si="118"/>
        <v>0</v>
      </c>
      <c r="CA75" s="40">
        <f t="shared" si="119"/>
        <v>0</v>
      </c>
      <c r="CB75" s="112">
        <f t="shared" si="120"/>
        <v>0</v>
      </c>
      <c r="CJ75" s="50"/>
      <c r="CK75" s="50"/>
      <c r="CU75" s="50"/>
      <c r="CV75" s="50"/>
      <c r="DF75" s="50"/>
      <c r="DG75" s="50"/>
      <c r="DQ75" s="50"/>
      <c r="DR75" s="50"/>
      <c r="EB75" s="50"/>
      <c r="EC75" s="50"/>
      <c r="EM75" s="50"/>
      <c r="EN75" s="50"/>
      <c r="EX75" s="50"/>
      <c r="EY75" s="50"/>
      <c r="FI75" s="50"/>
      <c r="FJ75" s="50"/>
      <c r="FT75" s="50"/>
      <c r="FU75" s="50"/>
      <c r="GE75" s="50"/>
      <c r="GF75" s="50"/>
      <c r="GP75" s="50"/>
      <c r="GQ75" s="50"/>
      <c r="HA75" s="50"/>
      <c r="HB75" s="50"/>
      <c r="HL75" s="50"/>
      <c r="HM75" s="50"/>
      <c r="HW75" s="50"/>
      <c r="HX75" s="50"/>
      <c r="IH75" s="50"/>
      <c r="II75" s="50"/>
      <c r="IL75" s="79"/>
    </row>
    <row r="76" spans="1:246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124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>
        <f t="shared" si="96"/>
        <v>0</v>
      </c>
      <c r="L76" s="38">
        <f t="shared" si="121"/>
        <v>0</v>
      </c>
      <c r="M76" s="39">
        <f t="shared" si="122"/>
        <v>0</v>
      </c>
      <c r="N76" s="41">
        <f t="shared" si="99"/>
        <v>0</v>
      </c>
      <c r="O76" s="94">
        <f t="shared" si="123"/>
        <v>0</v>
      </c>
      <c r="P76" s="37"/>
      <c r="Q76" s="38"/>
      <c r="R76" s="38"/>
      <c r="S76" s="38"/>
      <c r="T76" s="38"/>
      <c r="U76" s="38"/>
      <c r="V76" s="38"/>
      <c r="W76" s="39"/>
      <c r="X76" s="39"/>
      <c r="Y76" s="39"/>
      <c r="Z76" s="39"/>
      <c r="AA76" s="40"/>
      <c r="AB76" s="37">
        <f t="shared" si="101"/>
        <v>0</v>
      </c>
      <c r="AC76" s="41">
        <f t="shared" si="102"/>
        <v>0</v>
      </c>
      <c r="AD76" s="39">
        <f t="shared" si="103"/>
        <v>0</v>
      </c>
      <c r="AE76" s="42">
        <f t="shared" si="104"/>
        <v>0</v>
      </c>
      <c r="AF76" s="37"/>
      <c r="AG76" s="38"/>
      <c r="AH76" s="38"/>
      <c r="AI76" s="38"/>
      <c r="AJ76" s="39"/>
      <c r="AK76" s="39"/>
      <c r="AL76" s="39"/>
      <c r="AM76" s="39"/>
      <c r="AN76" s="40"/>
      <c r="AO76" s="37">
        <f t="shared" si="105"/>
        <v>0</v>
      </c>
      <c r="AP76" s="41">
        <f t="shared" si="106"/>
        <v>0</v>
      </c>
      <c r="AQ76" s="39">
        <f t="shared" si="107"/>
        <v>0</v>
      </c>
      <c r="AR76" s="42">
        <f t="shared" si="108"/>
        <v>0</v>
      </c>
      <c r="AS76" s="37"/>
      <c r="AT76" s="38"/>
      <c r="AU76" s="38"/>
      <c r="AV76" s="39"/>
      <c r="AW76" s="39"/>
      <c r="AX76" s="39"/>
      <c r="AY76" s="39"/>
      <c r="AZ76" s="40"/>
      <c r="BA76" s="37">
        <f t="shared" si="109"/>
        <v>0</v>
      </c>
      <c r="BB76" s="41">
        <f t="shared" si="110"/>
        <v>0</v>
      </c>
      <c r="BC76" s="39">
        <f t="shared" si="111"/>
        <v>0</v>
      </c>
      <c r="BD76" s="42">
        <f t="shared" si="112"/>
        <v>0</v>
      </c>
      <c r="BE76" s="106"/>
      <c r="BF76" s="107"/>
      <c r="BG76" s="108"/>
      <c r="BH76" s="108"/>
      <c r="BI76" s="108"/>
      <c r="BJ76" s="108"/>
      <c r="BK76" s="109"/>
      <c r="BL76" s="106">
        <f t="shared" si="113"/>
        <v>0</v>
      </c>
      <c r="BM76" s="110">
        <f t="shared" si="114"/>
        <v>0</v>
      </c>
      <c r="BN76" s="108">
        <f t="shared" si="115"/>
        <v>0</v>
      </c>
      <c r="BO76" s="111">
        <f t="shared" si="116"/>
        <v>0</v>
      </c>
      <c r="BP76" s="38"/>
      <c r="BQ76" s="38"/>
      <c r="BR76" s="38"/>
      <c r="BS76" s="38"/>
      <c r="BT76" s="39"/>
      <c r="BU76" s="39"/>
      <c r="BV76" s="39"/>
      <c r="BW76" s="39"/>
      <c r="BX76" s="40"/>
      <c r="BY76" s="37">
        <f t="shared" si="117"/>
        <v>0</v>
      </c>
      <c r="BZ76" s="41">
        <f t="shared" si="118"/>
        <v>0</v>
      </c>
      <c r="CA76" s="40">
        <f t="shared" si="119"/>
        <v>0</v>
      </c>
      <c r="CB76" s="112">
        <f t="shared" si="120"/>
        <v>0</v>
      </c>
      <c r="CJ76" s="50"/>
      <c r="CK76" s="50"/>
      <c r="CU76" s="50"/>
      <c r="CV76" s="50"/>
      <c r="DF76" s="50"/>
      <c r="DG76" s="50"/>
      <c r="DQ76" s="50"/>
      <c r="DR76" s="50"/>
      <c r="EB76" s="50"/>
      <c r="EC76" s="50"/>
      <c r="EM76" s="50"/>
      <c r="EN76" s="50"/>
      <c r="EX76" s="50"/>
      <c r="EY76" s="50"/>
      <c r="FI76" s="50"/>
      <c r="FJ76" s="50"/>
      <c r="FT76" s="50"/>
      <c r="FU76" s="50"/>
      <c r="GE76" s="50"/>
      <c r="GF76" s="50"/>
      <c r="GP76" s="50"/>
      <c r="GQ76" s="50"/>
      <c r="HA76" s="50"/>
      <c r="HB76" s="50"/>
      <c r="HL76" s="50"/>
      <c r="HM76" s="50"/>
      <c r="HW76" s="50"/>
      <c r="HX76" s="50"/>
      <c r="IH76" s="50"/>
      <c r="II76" s="50"/>
      <c r="IL76" s="79"/>
    </row>
    <row r="77" spans="1:246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124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>
        <f t="shared" si="96"/>
        <v>0</v>
      </c>
      <c r="L77" s="38">
        <f t="shared" si="121"/>
        <v>0</v>
      </c>
      <c r="M77" s="39">
        <f t="shared" si="122"/>
        <v>0</v>
      </c>
      <c r="N77" s="41">
        <f t="shared" si="99"/>
        <v>0</v>
      </c>
      <c r="O77" s="94">
        <f t="shared" si="123"/>
        <v>0</v>
      </c>
      <c r="P77" s="37"/>
      <c r="Q77" s="38"/>
      <c r="R77" s="38"/>
      <c r="S77" s="38"/>
      <c r="T77" s="38"/>
      <c r="U77" s="38"/>
      <c r="V77" s="38"/>
      <c r="W77" s="39"/>
      <c r="X77" s="39"/>
      <c r="Y77" s="39"/>
      <c r="Z77" s="39"/>
      <c r="AA77" s="40"/>
      <c r="AB77" s="37">
        <f t="shared" si="101"/>
        <v>0</v>
      </c>
      <c r="AC77" s="41">
        <f t="shared" si="102"/>
        <v>0</v>
      </c>
      <c r="AD77" s="39">
        <f t="shared" si="103"/>
        <v>0</v>
      </c>
      <c r="AE77" s="42">
        <f t="shared" si="104"/>
        <v>0</v>
      </c>
      <c r="AF77" s="37"/>
      <c r="AG77" s="38"/>
      <c r="AH77" s="38"/>
      <c r="AI77" s="38"/>
      <c r="AJ77" s="39"/>
      <c r="AK77" s="39"/>
      <c r="AL77" s="39"/>
      <c r="AM77" s="39"/>
      <c r="AN77" s="40"/>
      <c r="AO77" s="37">
        <f t="shared" si="105"/>
        <v>0</v>
      </c>
      <c r="AP77" s="41">
        <f t="shared" si="106"/>
        <v>0</v>
      </c>
      <c r="AQ77" s="39">
        <f t="shared" si="107"/>
        <v>0</v>
      </c>
      <c r="AR77" s="42">
        <f t="shared" si="108"/>
        <v>0</v>
      </c>
      <c r="AS77" s="37"/>
      <c r="AT77" s="38"/>
      <c r="AU77" s="38"/>
      <c r="AV77" s="39"/>
      <c r="AW77" s="39"/>
      <c r="AX77" s="39"/>
      <c r="AY77" s="39"/>
      <c r="AZ77" s="40"/>
      <c r="BA77" s="37">
        <f t="shared" si="109"/>
        <v>0</v>
      </c>
      <c r="BB77" s="41">
        <f t="shared" si="110"/>
        <v>0</v>
      </c>
      <c r="BC77" s="39">
        <f t="shared" si="111"/>
        <v>0</v>
      </c>
      <c r="BD77" s="42">
        <f t="shared" si="112"/>
        <v>0</v>
      </c>
      <c r="BE77" s="106"/>
      <c r="BF77" s="107"/>
      <c r="BG77" s="108"/>
      <c r="BH77" s="108"/>
      <c r="BI77" s="108"/>
      <c r="BJ77" s="108"/>
      <c r="BK77" s="109"/>
      <c r="BL77" s="106">
        <f t="shared" si="113"/>
        <v>0</v>
      </c>
      <c r="BM77" s="110">
        <f t="shared" si="114"/>
        <v>0</v>
      </c>
      <c r="BN77" s="108">
        <f t="shared" si="115"/>
        <v>0</v>
      </c>
      <c r="BO77" s="111">
        <f t="shared" si="116"/>
        <v>0</v>
      </c>
      <c r="BP77" s="38"/>
      <c r="BQ77" s="38"/>
      <c r="BR77" s="38"/>
      <c r="BS77" s="38"/>
      <c r="BT77" s="39"/>
      <c r="BU77" s="39"/>
      <c r="BV77" s="39"/>
      <c r="BW77" s="39"/>
      <c r="BX77" s="40"/>
      <c r="BY77" s="37">
        <f t="shared" si="117"/>
        <v>0</v>
      </c>
      <c r="BZ77" s="41">
        <f t="shared" si="118"/>
        <v>0</v>
      </c>
      <c r="CA77" s="40">
        <f t="shared" si="119"/>
        <v>0</v>
      </c>
      <c r="CB77" s="112">
        <f t="shared" si="120"/>
        <v>0</v>
      </c>
      <c r="CJ77" s="50"/>
      <c r="CK77" s="50"/>
      <c r="CU77" s="50"/>
      <c r="CV77" s="50"/>
      <c r="DF77" s="50"/>
      <c r="DG77" s="50"/>
      <c r="DQ77" s="50"/>
      <c r="DR77" s="50"/>
      <c r="EB77" s="50"/>
      <c r="EC77" s="50"/>
      <c r="EM77" s="50"/>
      <c r="EN77" s="50"/>
      <c r="EX77" s="50"/>
      <c r="EY77" s="50"/>
      <c r="FI77" s="50"/>
      <c r="FJ77" s="50"/>
      <c r="FT77" s="50"/>
      <c r="FU77" s="50"/>
      <c r="GE77" s="50"/>
      <c r="GF77" s="50"/>
      <c r="GP77" s="50"/>
      <c r="GQ77" s="50"/>
      <c r="HA77" s="50"/>
      <c r="HB77" s="50"/>
      <c r="HL77" s="50"/>
      <c r="HM77" s="50"/>
      <c r="HW77" s="50"/>
      <c r="HX77" s="50"/>
      <c r="IH77" s="50"/>
      <c r="II77" s="50"/>
      <c r="IL77" s="79"/>
    </row>
    <row r="78" spans="1:246" ht="12.75" hidden="1" customHeight="1" x14ac:dyDescent="0.2">
      <c r="A78" s="24"/>
      <c r="B78" s="113"/>
      <c r="C78" s="25"/>
      <c r="D78" s="26"/>
      <c r="E78" s="26"/>
      <c r="F78" s="27"/>
      <c r="G78" s="28" t="str">
        <f t="shared" si="124"/>
        <v/>
      </c>
      <c r="H78" s="29" t="e">
        <f>IF(AND($H$2="Y",J78&gt;0,OR(AND(G78=1,#REF!=10),AND(G78=2,#REF!=20),AND(G78=3,#REF!=30),AND(G78=4,#REF!=40),AND(G78=5,#REF!=50),AND(G78=6,#REF!=60),AND(G78=7,#REF!=70),AND(G78=8,#REF!=80),AND(G78=9,#REF!=90),AND(G78=10,#REF!=100))),VLOOKUP(J78-1,SortLookup!$A$13:$B$16,2,FALSE),"")</f>
        <v>#REF!</v>
      </c>
      <c r="I78" s="30" t="str">
        <f>IF(ISNA(VLOOKUP(E78,SortLookup!$A$1:$B$5,2,FALSE))," ",VLOOKUP(E78,SortLookup!$A$1:$B$5,2,FALSE))</f>
        <v xml:space="preserve"> </v>
      </c>
      <c r="J78" s="31" t="str">
        <f>IF(ISNA(VLOOKUP(F78,SortLookup!$A$7:$B$11,2,FALSE))," ",VLOOKUP(F78,SortLookup!$A$7:$B$11,2,FALSE))</f>
        <v xml:space="preserve"> </v>
      </c>
      <c r="K78" s="93">
        <f t="shared" si="96"/>
        <v>0</v>
      </c>
      <c r="L78" s="38">
        <f t="shared" si="121"/>
        <v>0</v>
      </c>
      <c r="M78" s="39">
        <f t="shared" si="122"/>
        <v>0</v>
      </c>
      <c r="N78" s="41">
        <f t="shared" si="99"/>
        <v>0</v>
      </c>
      <c r="O78" s="94">
        <f t="shared" si="123"/>
        <v>0</v>
      </c>
      <c r="P78" s="37"/>
      <c r="Q78" s="38"/>
      <c r="R78" s="38"/>
      <c r="S78" s="38"/>
      <c r="T78" s="38"/>
      <c r="U78" s="38"/>
      <c r="V78" s="38"/>
      <c r="W78" s="39"/>
      <c r="X78" s="39"/>
      <c r="Y78" s="39"/>
      <c r="Z78" s="39"/>
      <c r="AA78" s="40"/>
      <c r="AB78" s="37">
        <f t="shared" si="101"/>
        <v>0</v>
      </c>
      <c r="AC78" s="41">
        <f t="shared" si="102"/>
        <v>0</v>
      </c>
      <c r="AD78" s="39">
        <f t="shared" si="103"/>
        <v>0</v>
      </c>
      <c r="AE78" s="42">
        <f t="shared" si="104"/>
        <v>0</v>
      </c>
      <c r="AF78" s="37"/>
      <c r="AG78" s="38"/>
      <c r="AH78" s="38"/>
      <c r="AI78" s="38"/>
      <c r="AJ78" s="39"/>
      <c r="AK78" s="39"/>
      <c r="AL78" s="39"/>
      <c r="AM78" s="39"/>
      <c r="AN78" s="40"/>
      <c r="AO78" s="37">
        <f t="shared" si="105"/>
        <v>0</v>
      </c>
      <c r="AP78" s="41">
        <f t="shared" si="106"/>
        <v>0</v>
      </c>
      <c r="AQ78" s="39">
        <f t="shared" si="107"/>
        <v>0</v>
      </c>
      <c r="AR78" s="42">
        <f t="shared" si="108"/>
        <v>0</v>
      </c>
      <c r="AS78" s="37"/>
      <c r="AT78" s="38"/>
      <c r="AU78" s="38"/>
      <c r="AV78" s="39"/>
      <c r="AW78" s="39"/>
      <c r="AX78" s="39"/>
      <c r="AY78" s="39"/>
      <c r="AZ78" s="40"/>
      <c r="BA78" s="37">
        <f t="shared" si="109"/>
        <v>0</v>
      </c>
      <c r="BB78" s="41">
        <f t="shared" si="110"/>
        <v>0</v>
      </c>
      <c r="BC78" s="39">
        <f t="shared" si="111"/>
        <v>0</v>
      </c>
      <c r="BD78" s="42">
        <f t="shared" si="112"/>
        <v>0</v>
      </c>
      <c r="BE78" s="106"/>
      <c r="BF78" s="107"/>
      <c r="BG78" s="108"/>
      <c r="BH78" s="108"/>
      <c r="BI78" s="108"/>
      <c r="BJ78" s="108"/>
      <c r="BK78" s="109"/>
      <c r="BL78" s="106">
        <f t="shared" si="113"/>
        <v>0</v>
      </c>
      <c r="BM78" s="110">
        <f t="shared" si="114"/>
        <v>0</v>
      </c>
      <c r="BN78" s="108">
        <f t="shared" si="115"/>
        <v>0</v>
      </c>
      <c r="BO78" s="111">
        <f t="shared" si="116"/>
        <v>0</v>
      </c>
      <c r="BP78" s="38"/>
      <c r="BQ78" s="38"/>
      <c r="BR78" s="38"/>
      <c r="BS78" s="38"/>
      <c r="BT78" s="39"/>
      <c r="BU78" s="39"/>
      <c r="BV78" s="39"/>
      <c r="BW78" s="39"/>
      <c r="BX78" s="40"/>
      <c r="BY78" s="37">
        <f t="shared" si="117"/>
        <v>0</v>
      </c>
      <c r="BZ78" s="41">
        <f t="shared" si="118"/>
        <v>0</v>
      </c>
      <c r="CA78" s="40">
        <f t="shared" si="119"/>
        <v>0</v>
      </c>
      <c r="CB78" s="112">
        <f t="shared" si="120"/>
        <v>0</v>
      </c>
      <c r="CJ78" s="50"/>
      <c r="CK78" s="50"/>
      <c r="CU78" s="50"/>
      <c r="CV78" s="50"/>
      <c r="DF78" s="50"/>
      <c r="DG78" s="50"/>
      <c r="DQ78" s="50"/>
      <c r="DR78" s="50"/>
      <c r="EB78" s="50"/>
      <c r="EC78" s="50"/>
      <c r="EM78" s="50"/>
      <c r="EN78" s="50"/>
      <c r="EX78" s="50"/>
      <c r="EY78" s="50"/>
      <c r="FI78" s="50"/>
      <c r="FJ78" s="50"/>
      <c r="FT78" s="50"/>
      <c r="FU78" s="50"/>
      <c r="GE78" s="50"/>
      <c r="GF78" s="50"/>
      <c r="GP78" s="50"/>
      <c r="GQ78" s="50"/>
      <c r="HA78" s="50"/>
      <c r="HB78" s="50"/>
      <c r="HL78" s="50"/>
      <c r="HM78" s="50"/>
      <c r="HW78" s="50"/>
      <c r="HX78" s="50"/>
      <c r="IH78" s="50"/>
      <c r="II78" s="50"/>
      <c r="IL78" s="79"/>
    </row>
    <row r="79" spans="1:246" ht="12.75" hidden="1" customHeight="1" x14ac:dyDescent="0.2">
      <c r="A79" s="24"/>
      <c r="B79" s="113"/>
      <c r="C79" s="25"/>
      <c r="D79" s="26"/>
      <c r="E79" s="26"/>
      <c r="F79" s="27"/>
      <c r="G79" s="28" t="str">
        <f t="shared" si="124"/>
        <v/>
      </c>
      <c r="H79" s="29" t="e">
        <f>IF(AND($H$2="Y",J79&gt;0,OR(AND(G79=1,#REF!=10),AND(G79=2,#REF!=20),AND(G79=3,#REF!=30),AND(G79=4,#REF!=40),AND(G79=5,#REF!=50),AND(G79=6,#REF!=60),AND(G79=7,#REF!=70),AND(G79=8,#REF!=80),AND(G79=9,#REF!=90),AND(G79=10,#REF!=100))),VLOOKUP(J79-1,SortLookup!$A$13:$B$16,2,FALSE),"")</f>
        <v>#REF!</v>
      </c>
      <c r="I79" s="30" t="str">
        <f>IF(ISNA(VLOOKUP(E79,SortLookup!$A$1:$B$5,2,FALSE))," ",VLOOKUP(E79,SortLookup!$A$1:$B$5,2,FALSE))</f>
        <v xml:space="preserve"> </v>
      </c>
      <c r="J79" s="31" t="str">
        <f>IF(ISNA(VLOOKUP(F79,SortLookup!$A$7:$B$11,2,FALSE))," ",VLOOKUP(F79,SortLookup!$A$7:$B$11,2,FALSE))</f>
        <v xml:space="preserve"> </v>
      </c>
      <c r="K79" s="93">
        <f t="shared" si="96"/>
        <v>0</v>
      </c>
      <c r="L79" s="38">
        <f t="shared" si="121"/>
        <v>0</v>
      </c>
      <c r="M79" s="39">
        <f t="shared" si="122"/>
        <v>0</v>
      </c>
      <c r="N79" s="41">
        <f t="shared" si="99"/>
        <v>0</v>
      </c>
      <c r="O79" s="94">
        <f t="shared" si="123"/>
        <v>0</v>
      </c>
      <c r="P79" s="37"/>
      <c r="Q79" s="38"/>
      <c r="R79" s="38"/>
      <c r="S79" s="38"/>
      <c r="T79" s="38"/>
      <c r="U79" s="38"/>
      <c r="V79" s="38"/>
      <c r="W79" s="39"/>
      <c r="X79" s="39"/>
      <c r="Y79" s="39"/>
      <c r="Z79" s="39"/>
      <c r="AA79" s="40"/>
      <c r="AB79" s="37">
        <f t="shared" si="101"/>
        <v>0</v>
      </c>
      <c r="AC79" s="41">
        <f t="shared" si="102"/>
        <v>0</v>
      </c>
      <c r="AD79" s="39">
        <f t="shared" si="103"/>
        <v>0</v>
      </c>
      <c r="AE79" s="42">
        <f t="shared" si="104"/>
        <v>0</v>
      </c>
      <c r="AF79" s="37"/>
      <c r="AG79" s="38"/>
      <c r="AH79" s="38"/>
      <c r="AI79" s="38"/>
      <c r="AJ79" s="39"/>
      <c r="AK79" s="39"/>
      <c r="AL79" s="39"/>
      <c r="AM79" s="39"/>
      <c r="AN79" s="40"/>
      <c r="AO79" s="37">
        <f t="shared" si="105"/>
        <v>0</v>
      </c>
      <c r="AP79" s="41">
        <f t="shared" si="106"/>
        <v>0</v>
      </c>
      <c r="AQ79" s="39">
        <f t="shared" si="107"/>
        <v>0</v>
      </c>
      <c r="AR79" s="42">
        <f t="shared" si="108"/>
        <v>0</v>
      </c>
      <c r="AS79" s="37"/>
      <c r="AT79" s="38"/>
      <c r="AU79" s="38"/>
      <c r="AV79" s="39"/>
      <c r="AW79" s="39"/>
      <c r="AX79" s="39"/>
      <c r="AY79" s="39"/>
      <c r="AZ79" s="40"/>
      <c r="BA79" s="37">
        <f t="shared" si="109"/>
        <v>0</v>
      </c>
      <c r="BB79" s="41">
        <f t="shared" si="110"/>
        <v>0</v>
      </c>
      <c r="BC79" s="39">
        <f t="shared" si="111"/>
        <v>0</v>
      </c>
      <c r="BD79" s="42">
        <f t="shared" si="112"/>
        <v>0</v>
      </c>
      <c r="BE79" s="106"/>
      <c r="BF79" s="107"/>
      <c r="BG79" s="108"/>
      <c r="BH79" s="108"/>
      <c r="BI79" s="108"/>
      <c r="BJ79" s="108"/>
      <c r="BK79" s="109"/>
      <c r="BL79" s="106">
        <f t="shared" si="113"/>
        <v>0</v>
      </c>
      <c r="BM79" s="110">
        <f t="shared" si="114"/>
        <v>0</v>
      </c>
      <c r="BN79" s="108">
        <f t="shared" si="115"/>
        <v>0</v>
      </c>
      <c r="BO79" s="111">
        <f t="shared" si="116"/>
        <v>0</v>
      </c>
      <c r="BP79" s="38"/>
      <c r="BQ79" s="38"/>
      <c r="BR79" s="38"/>
      <c r="BS79" s="38"/>
      <c r="BT79" s="39"/>
      <c r="BU79" s="39"/>
      <c r="BV79" s="39"/>
      <c r="BW79" s="39"/>
      <c r="BX79" s="40"/>
      <c r="BY79" s="37">
        <f t="shared" si="117"/>
        <v>0</v>
      </c>
      <c r="BZ79" s="41">
        <f t="shared" si="118"/>
        <v>0</v>
      </c>
      <c r="CA79" s="40">
        <f t="shared" si="119"/>
        <v>0</v>
      </c>
      <c r="CB79" s="112">
        <f t="shared" si="120"/>
        <v>0</v>
      </c>
      <c r="CJ79" s="50"/>
      <c r="CK79" s="50"/>
      <c r="CU79" s="50"/>
      <c r="CV79" s="50"/>
      <c r="DF79" s="50"/>
      <c r="DG79" s="50"/>
      <c r="DQ79" s="50"/>
      <c r="DR79" s="50"/>
      <c r="EB79" s="50"/>
      <c r="EC79" s="50"/>
      <c r="EM79" s="50"/>
      <c r="EN79" s="50"/>
      <c r="EX79" s="50"/>
      <c r="EY79" s="50"/>
      <c r="FI79" s="50"/>
      <c r="FJ79" s="50"/>
      <c r="FT79" s="50"/>
      <c r="FU79" s="50"/>
      <c r="GE79" s="50"/>
      <c r="GF79" s="50"/>
      <c r="GP79" s="50"/>
      <c r="GQ79" s="50"/>
      <c r="HA79" s="50"/>
      <c r="HB79" s="50"/>
      <c r="HL79" s="50"/>
      <c r="HM79" s="50"/>
      <c r="HW79" s="50"/>
      <c r="HX79" s="50"/>
      <c r="IH79" s="50"/>
      <c r="II79" s="50"/>
      <c r="IL79" s="79"/>
    </row>
    <row r="80" spans="1:246" ht="12.75" hidden="1" customHeight="1" x14ac:dyDescent="0.2">
      <c r="A80" s="24"/>
      <c r="B80" s="113"/>
      <c r="C80" s="25"/>
      <c r="D80" s="26"/>
      <c r="E80" s="26"/>
      <c r="F80" s="27"/>
      <c r="G80" s="28" t="str">
        <f t="shared" si="124"/>
        <v/>
      </c>
      <c r="H80" s="29" t="e">
        <f>IF(AND($H$2="Y",J80&gt;0,OR(AND(G80=1,#REF!=10),AND(G80=2,#REF!=20),AND(G80=3,#REF!=30),AND(G80=4,#REF!=40),AND(G80=5,#REF!=50),AND(G80=6,#REF!=60),AND(G80=7,#REF!=70),AND(G80=8,#REF!=80),AND(G80=9,#REF!=90),AND(G80=10,#REF!=100))),VLOOKUP(J80-1,SortLookup!$A$13:$B$16,2,FALSE),"")</f>
        <v>#REF!</v>
      </c>
      <c r="I80" s="30" t="str">
        <f>IF(ISNA(VLOOKUP(E80,SortLookup!$A$1:$B$5,2,FALSE))," ",VLOOKUP(E80,SortLookup!$A$1:$B$5,2,FALSE))</f>
        <v xml:space="preserve"> </v>
      </c>
      <c r="J80" s="31" t="str">
        <f>IF(ISNA(VLOOKUP(F80,SortLookup!$A$7:$B$11,2,FALSE))," ",VLOOKUP(F80,SortLookup!$A$7:$B$11,2,FALSE))</f>
        <v xml:space="preserve"> </v>
      </c>
      <c r="K80" s="93">
        <f t="shared" si="96"/>
        <v>0</v>
      </c>
      <c r="L80" s="38">
        <f t="shared" si="121"/>
        <v>0</v>
      </c>
      <c r="M80" s="39">
        <f t="shared" si="122"/>
        <v>0</v>
      </c>
      <c r="N80" s="41">
        <f t="shared" si="99"/>
        <v>0</v>
      </c>
      <c r="O80" s="94">
        <f t="shared" si="123"/>
        <v>0</v>
      </c>
      <c r="P80" s="37"/>
      <c r="Q80" s="38"/>
      <c r="R80" s="38"/>
      <c r="S80" s="38"/>
      <c r="T80" s="38"/>
      <c r="U80" s="38"/>
      <c r="V80" s="38"/>
      <c r="W80" s="39"/>
      <c r="X80" s="39"/>
      <c r="Y80" s="39"/>
      <c r="Z80" s="39"/>
      <c r="AA80" s="40"/>
      <c r="AB80" s="37">
        <f t="shared" si="101"/>
        <v>0</v>
      </c>
      <c r="AC80" s="41">
        <f t="shared" si="102"/>
        <v>0</v>
      </c>
      <c r="AD80" s="39">
        <f t="shared" si="103"/>
        <v>0</v>
      </c>
      <c r="AE80" s="42">
        <f t="shared" si="104"/>
        <v>0</v>
      </c>
      <c r="AF80" s="37"/>
      <c r="AG80" s="38"/>
      <c r="AH80" s="38"/>
      <c r="AI80" s="38"/>
      <c r="AJ80" s="39"/>
      <c r="AK80" s="39"/>
      <c r="AL80" s="39"/>
      <c r="AM80" s="39"/>
      <c r="AN80" s="40"/>
      <c r="AO80" s="37">
        <f t="shared" si="105"/>
        <v>0</v>
      </c>
      <c r="AP80" s="41">
        <f t="shared" si="106"/>
        <v>0</v>
      </c>
      <c r="AQ80" s="39">
        <f t="shared" si="107"/>
        <v>0</v>
      </c>
      <c r="AR80" s="42">
        <f t="shared" si="108"/>
        <v>0</v>
      </c>
      <c r="AS80" s="37"/>
      <c r="AT80" s="38"/>
      <c r="AU80" s="38"/>
      <c r="AV80" s="39"/>
      <c r="AW80" s="39"/>
      <c r="AX80" s="39"/>
      <c r="AY80" s="39"/>
      <c r="AZ80" s="40"/>
      <c r="BA80" s="37">
        <f t="shared" si="109"/>
        <v>0</v>
      </c>
      <c r="BB80" s="41">
        <f t="shared" si="110"/>
        <v>0</v>
      </c>
      <c r="BC80" s="39">
        <f t="shared" si="111"/>
        <v>0</v>
      </c>
      <c r="BD80" s="42">
        <f t="shared" si="112"/>
        <v>0</v>
      </c>
      <c r="BE80" s="106"/>
      <c r="BF80" s="107"/>
      <c r="BG80" s="108"/>
      <c r="BH80" s="108"/>
      <c r="BI80" s="108"/>
      <c r="BJ80" s="108"/>
      <c r="BK80" s="109"/>
      <c r="BL80" s="106">
        <f t="shared" si="113"/>
        <v>0</v>
      </c>
      <c r="BM80" s="110">
        <f t="shared" si="114"/>
        <v>0</v>
      </c>
      <c r="BN80" s="108">
        <f t="shared" si="115"/>
        <v>0</v>
      </c>
      <c r="BO80" s="111">
        <f t="shared" si="116"/>
        <v>0</v>
      </c>
      <c r="BP80" s="38"/>
      <c r="BQ80" s="38"/>
      <c r="BR80" s="38"/>
      <c r="BS80" s="38"/>
      <c r="BT80" s="39"/>
      <c r="BU80" s="39"/>
      <c r="BV80" s="39"/>
      <c r="BW80" s="39"/>
      <c r="BX80" s="40"/>
      <c r="BY80" s="37">
        <f t="shared" si="117"/>
        <v>0</v>
      </c>
      <c r="BZ80" s="41">
        <f t="shared" si="118"/>
        <v>0</v>
      </c>
      <c r="CA80" s="40">
        <f t="shared" si="119"/>
        <v>0</v>
      </c>
      <c r="CB80" s="112">
        <f t="shared" si="120"/>
        <v>0</v>
      </c>
      <c r="CJ80" s="50"/>
      <c r="CK80" s="50"/>
      <c r="CU80" s="50"/>
      <c r="CV80" s="50"/>
      <c r="DF80" s="50"/>
      <c r="DG80" s="50"/>
      <c r="DQ80" s="50"/>
      <c r="DR80" s="50"/>
      <c r="EB80" s="50"/>
      <c r="EC80" s="50"/>
      <c r="EM80" s="50"/>
      <c r="EN80" s="50"/>
      <c r="EX80" s="50"/>
      <c r="EY80" s="50"/>
      <c r="FI80" s="50"/>
      <c r="FJ80" s="50"/>
      <c r="FT80" s="50"/>
      <c r="FU80" s="50"/>
      <c r="GE80" s="50"/>
      <c r="GF80" s="50"/>
      <c r="GP80" s="50"/>
      <c r="GQ80" s="50"/>
      <c r="HA80" s="50"/>
      <c r="HB80" s="50"/>
      <c r="HL80" s="50"/>
      <c r="HM80" s="50"/>
      <c r="HW80" s="50"/>
      <c r="HX80" s="50"/>
      <c r="IH80" s="50"/>
      <c r="II80" s="50"/>
      <c r="IL80" s="79"/>
    </row>
    <row r="81" spans="1:246" ht="12.75" hidden="1" customHeight="1" x14ac:dyDescent="0.2">
      <c r="A81" s="24"/>
      <c r="B81" s="113"/>
      <c r="C81" s="25"/>
      <c r="D81" s="26"/>
      <c r="E81" s="26"/>
      <c r="F81" s="27"/>
      <c r="G81" s="28" t="str">
        <f t="shared" si="124"/>
        <v/>
      </c>
      <c r="H81" s="29" t="e">
        <f>IF(AND($H$2="Y",J81&gt;0,OR(AND(G81=1,#REF!=10),AND(G81=2,#REF!=20),AND(G81=3,#REF!=30),AND(G81=4,#REF!=40),AND(G81=5,#REF!=50),AND(G81=6,#REF!=60),AND(G81=7,#REF!=70),AND(G81=8,#REF!=80),AND(G81=9,#REF!=90),AND(G81=10,#REF!=100))),VLOOKUP(J81-1,SortLookup!$A$13:$B$16,2,FALSE),"")</f>
        <v>#REF!</v>
      </c>
      <c r="I81" s="30" t="str">
        <f>IF(ISNA(VLOOKUP(E81,SortLookup!$A$1:$B$5,2,FALSE))," ",VLOOKUP(E81,SortLookup!$A$1:$B$5,2,FALSE))</f>
        <v xml:space="preserve"> </v>
      </c>
      <c r="J81" s="31" t="str">
        <f>IF(ISNA(VLOOKUP(F81,SortLookup!$A$7:$B$11,2,FALSE))," ",VLOOKUP(F81,SortLookup!$A$7:$B$11,2,FALSE))</f>
        <v xml:space="preserve"> </v>
      </c>
      <c r="K81" s="93">
        <f t="shared" si="96"/>
        <v>0</v>
      </c>
      <c r="L81" s="38">
        <f t="shared" si="121"/>
        <v>0</v>
      </c>
      <c r="M81" s="39">
        <f t="shared" si="122"/>
        <v>0</v>
      </c>
      <c r="N81" s="41">
        <f t="shared" si="99"/>
        <v>0</v>
      </c>
      <c r="O81" s="94">
        <f t="shared" si="123"/>
        <v>0</v>
      </c>
      <c r="P81" s="37"/>
      <c r="Q81" s="38"/>
      <c r="R81" s="38"/>
      <c r="S81" s="38"/>
      <c r="T81" s="38"/>
      <c r="U81" s="38"/>
      <c r="V81" s="38"/>
      <c r="W81" s="39"/>
      <c r="X81" s="39"/>
      <c r="Y81" s="39"/>
      <c r="Z81" s="39"/>
      <c r="AA81" s="40"/>
      <c r="AB81" s="37">
        <f t="shared" si="101"/>
        <v>0</v>
      </c>
      <c r="AC81" s="41">
        <f t="shared" si="102"/>
        <v>0</v>
      </c>
      <c r="AD81" s="39">
        <f t="shared" si="103"/>
        <v>0</v>
      </c>
      <c r="AE81" s="42">
        <f t="shared" si="104"/>
        <v>0</v>
      </c>
      <c r="AF81" s="37"/>
      <c r="AG81" s="38"/>
      <c r="AH81" s="38"/>
      <c r="AI81" s="38"/>
      <c r="AJ81" s="39"/>
      <c r="AK81" s="39"/>
      <c r="AL81" s="39"/>
      <c r="AM81" s="39"/>
      <c r="AN81" s="40"/>
      <c r="AO81" s="37">
        <f t="shared" si="105"/>
        <v>0</v>
      </c>
      <c r="AP81" s="41">
        <f t="shared" si="106"/>
        <v>0</v>
      </c>
      <c r="AQ81" s="39">
        <f t="shared" si="107"/>
        <v>0</v>
      </c>
      <c r="AR81" s="42">
        <f t="shared" si="108"/>
        <v>0</v>
      </c>
      <c r="AS81" s="37"/>
      <c r="AT81" s="38"/>
      <c r="AU81" s="38"/>
      <c r="AV81" s="39"/>
      <c r="AW81" s="39"/>
      <c r="AX81" s="39"/>
      <c r="AY81" s="39"/>
      <c r="AZ81" s="40"/>
      <c r="BA81" s="37">
        <f t="shared" si="109"/>
        <v>0</v>
      </c>
      <c r="BB81" s="41">
        <f t="shared" si="110"/>
        <v>0</v>
      </c>
      <c r="BC81" s="39">
        <f t="shared" si="111"/>
        <v>0</v>
      </c>
      <c r="BD81" s="42">
        <f t="shared" si="112"/>
        <v>0</v>
      </c>
      <c r="BE81" s="106"/>
      <c r="BF81" s="107"/>
      <c r="BG81" s="108"/>
      <c r="BH81" s="108"/>
      <c r="BI81" s="108"/>
      <c r="BJ81" s="108"/>
      <c r="BK81" s="109"/>
      <c r="BL81" s="106">
        <f t="shared" si="113"/>
        <v>0</v>
      </c>
      <c r="BM81" s="110">
        <f t="shared" si="114"/>
        <v>0</v>
      </c>
      <c r="BN81" s="108">
        <f t="shared" si="115"/>
        <v>0</v>
      </c>
      <c r="BO81" s="111">
        <f t="shared" si="116"/>
        <v>0</v>
      </c>
      <c r="BP81" s="38"/>
      <c r="BQ81" s="38"/>
      <c r="BR81" s="38"/>
      <c r="BS81" s="38"/>
      <c r="BT81" s="39"/>
      <c r="BU81" s="39"/>
      <c r="BV81" s="39"/>
      <c r="BW81" s="39"/>
      <c r="BX81" s="40"/>
      <c r="BY81" s="37">
        <f t="shared" si="117"/>
        <v>0</v>
      </c>
      <c r="BZ81" s="41">
        <f t="shared" si="118"/>
        <v>0</v>
      </c>
      <c r="CA81" s="40">
        <f t="shared" si="119"/>
        <v>0</v>
      </c>
      <c r="CB81" s="112">
        <f t="shared" si="120"/>
        <v>0</v>
      </c>
      <c r="CJ81" s="50"/>
      <c r="CK81" s="50"/>
      <c r="CU81" s="50"/>
      <c r="CV81" s="50"/>
      <c r="DF81" s="50"/>
      <c r="DG81" s="50"/>
      <c r="DQ81" s="50"/>
      <c r="DR81" s="50"/>
      <c r="EB81" s="50"/>
      <c r="EC81" s="50"/>
      <c r="EM81" s="50"/>
      <c r="EN81" s="50"/>
      <c r="EX81" s="50"/>
      <c r="EY81" s="50"/>
      <c r="FI81" s="50"/>
      <c r="FJ81" s="50"/>
      <c r="FT81" s="50"/>
      <c r="FU81" s="50"/>
      <c r="GE81" s="50"/>
      <c r="GF81" s="50"/>
      <c r="GP81" s="50"/>
      <c r="GQ81" s="50"/>
      <c r="HA81" s="50"/>
      <c r="HB81" s="50"/>
      <c r="HL81" s="50"/>
      <c r="HM81" s="50"/>
      <c r="HW81" s="50"/>
      <c r="HX81" s="50"/>
      <c r="IH81" s="50"/>
      <c r="II81" s="50"/>
      <c r="IL81" s="79"/>
    </row>
    <row r="82" spans="1:246" ht="12.75" hidden="1" customHeight="1" x14ac:dyDescent="0.2">
      <c r="A82" s="24"/>
      <c r="B82" s="113"/>
      <c r="C82" s="25"/>
      <c r="D82" s="26"/>
      <c r="E82" s="26"/>
      <c r="F82" s="27"/>
      <c r="G82" s="28" t="str">
        <f t="shared" si="124"/>
        <v/>
      </c>
      <c r="H82" s="29" t="e">
        <f>IF(AND($H$2="Y",J82&gt;0,OR(AND(G82=1,#REF!=10),AND(G82=2,#REF!=20),AND(G82=3,#REF!=30),AND(G82=4,#REF!=40),AND(G82=5,#REF!=50),AND(G82=6,#REF!=60),AND(G82=7,#REF!=70),AND(G82=8,#REF!=80),AND(G82=9,#REF!=90),AND(G82=10,#REF!=100))),VLOOKUP(J82-1,SortLookup!$A$13:$B$16,2,FALSE),"")</f>
        <v>#REF!</v>
      </c>
      <c r="I82" s="30" t="str">
        <f>IF(ISNA(VLOOKUP(E82,SortLookup!$A$1:$B$5,2,FALSE))," ",VLOOKUP(E82,SortLookup!$A$1:$B$5,2,FALSE))</f>
        <v xml:space="preserve"> </v>
      </c>
      <c r="J82" s="31" t="str">
        <f>IF(ISNA(VLOOKUP(F82,SortLookup!$A$7:$B$11,2,FALSE))," ",VLOOKUP(F82,SortLookup!$A$7:$B$11,2,FALSE))</f>
        <v xml:space="preserve"> </v>
      </c>
      <c r="K82" s="93">
        <f t="shared" si="96"/>
        <v>0</v>
      </c>
      <c r="L82" s="38">
        <f t="shared" si="121"/>
        <v>0</v>
      </c>
      <c r="M82" s="39">
        <f t="shared" si="122"/>
        <v>0</v>
      </c>
      <c r="N82" s="41">
        <f t="shared" si="99"/>
        <v>0</v>
      </c>
      <c r="O82" s="94">
        <f t="shared" si="123"/>
        <v>0</v>
      </c>
      <c r="P82" s="37"/>
      <c r="Q82" s="38"/>
      <c r="R82" s="38"/>
      <c r="S82" s="38"/>
      <c r="T82" s="38"/>
      <c r="U82" s="38"/>
      <c r="V82" s="38"/>
      <c r="W82" s="39"/>
      <c r="X82" s="39"/>
      <c r="Y82" s="39"/>
      <c r="Z82" s="39"/>
      <c r="AA82" s="40"/>
      <c r="AB82" s="37">
        <f t="shared" si="101"/>
        <v>0</v>
      </c>
      <c r="AC82" s="41">
        <f t="shared" si="102"/>
        <v>0</v>
      </c>
      <c r="AD82" s="39">
        <f t="shared" si="103"/>
        <v>0</v>
      </c>
      <c r="AE82" s="42">
        <f t="shared" si="104"/>
        <v>0</v>
      </c>
      <c r="AF82" s="37"/>
      <c r="AG82" s="38"/>
      <c r="AH82" s="38"/>
      <c r="AI82" s="38"/>
      <c r="AJ82" s="39"/>
      <c r="AK82" s="39"/>
      <c r="AL82" s="39"/>
      <c r="AM82" s="39"/>
      <c r="AN82" s="40"/>
      <c r="AO82" s="37">
        <f t="shared" si="105"/>
        <v>0</v>
      </c>
      <c r="AP82" s="41">
        <f t="shared" si="106"/>
        <v>0</v>
      </c>
      <c r="AQ82" s="39">
        <f t="shared" si="107"/>
        <v>0</v>
      </c>
      <c r="AR82" s="42">
        <f t="shared" si="108"/>
        <v>0</v>
      </c>
      <c r="AS82" s="37"/>
      <c r="AT82" s="38"/>
      <c r="AU82" s="38"/>
      <c r="AV82" s="39"/>
      <c r="AW82" s="39"/>
      <c r="AX82" s="39"/>
      <c r="AY82" s="39"/>
      <c r="AZ82" s="40"/>
      <c r="BA82" s="37">
        <f t="shared" si="109"/>
        <v>0</v>
      </c>
      <c r="BB82" s="41">
        <f t="shared" si="110"/>
        <v>0</v>
      </c>
      <c r="BC82" s="39">
        <f t="shared" si="111"/>
        <v>0</v>
      </c>
      <c r="BD82" s="42">
        <f t="shared" si="112"/>
        <v>0</v>
      </c>
      <c r="BE82" s="106"/>
      <c r="BF82" s="107"/>
      <c r="BG82" s="108"/>
      <c r="BH82" s="108"/>
      <c r="BI82" s="108"/>
      <c r="BJ82" s="108"/>
      <c r="BK82" s="109"/>
      <c r="BL82" s="106">
        <f t="shared" si="113"/>
        <v>0</v>
      </c>
      <c r="BM82" s="110">
        <f t="shared" si="114"/>
        <v>0</v>
      </c>
      <c r="BN82" s="108">
        <f t="shared" si="115"/>
        <v>0</v>
      </c>
      <c r="BO82" s="111">
        <f t="shared" si="116"/>
        <v>0</v>
      </c>
      <c r="BP82" s="38"/>
      <c r="BQ82" s="38"/>
      <c r="BR82" s="38"/>
      <c r="BS82" s="38"/>
      <c r="BT82" s="39"/>
      <c r="BU82" s="39"/>
      <c r="BV82" s="39"/>
      <c r="BW82" s="39"/>
      <c r="BX82" s="40"/>
      <c r="BY82" s="37">
        <f t="shared" si="117"/>
        <v>0</v>
      </c>
      <c r="BZ82" s="41">
        <f t="shared" si="118"/>
        <v>0</v>
      </c>
      <c r="CA82" s="40">
        <f t="shared" si="119"/>
        <v>0</v>
      </c>
      <c r="CB82" s="112">
        <f t="shared" si="120"/>
        <v>0</v>
      </c>
      <c r="CJ82" s="50"/>
      <c r="CK82" s="50"/>
      <c r="CU82" s="50"/>
      <c r="CV82" s="50"/>
      <c r="DF82" s="50"/>
      <c r="DG82" s="50"/>
      <c r="DQ82" s="50"/>
      <c r="DR82" s="50"/>
      <c r="EB82" s="50"/>
      <c r="EC82" s="50"/>
      <c r="EM82" s="50"/>
      <c r="EN82" s="50"/>
      <c r="EX82" s="50"/>
      <c r="EY82" s="50"/>
      <c r="FI82" s="50"/>
      <c r="FJ82" s="50"/>
      <c r="FT82" s="50"/>
      <c r="FU82" s="50"/>
      <c r="GE82" s="50"/>
      <c r="GF82" s="50"/>
      <c r="GP82" s="50"/>
      <c r="GQ82" s="50"/>
      <c r="HA82" s="50"/>
      <c r="HB82" s="50"/>
      <c r="HL82" s="50"/>
      <c r="HM82" s="50"/>
      <c r="HW82" s="50"/>
      <c r="HX82" s="50"/>
      <c r="IH82" s="50"/>
      <c r="II82" s="50"/>
      <c r="IL82" s="79"/>
    </row>
    <row r="83" spans="1:246" ht="12.75" hidden="1" customHeight="1" x14ac:dyDescent="0.2">
      <c r="A83" s="24"/>
      <c r="B83" s="113"/>
      <c r="C83" s="25"/>
      <c r="D83" s="26"/>
      <c r="E83" s="26"/>
      <c r="F83" s="27"/>
      <c r="G83" s="28" t="str">
        <f t="shared" si="124"/>
        <v/>
      </c>
      <c r="H83" s="29" t="e">
        <f>IF(AND($H$2="Y",J83&gt;0,OR(AND(G83=1,#REF!=10),AND(G83=2,#REF!=20),AND(G83=3,#REF!=30),AND(G83=4,#REF!=40),AND(G83=5,#REF!=50),AND(G83=6,#REF!=60),AND(G83=7,#REF!=70),AND(G83=8,#REF!=80),AND(G83=9,#REF!=90),AND(G83=10,#REF!=100))),VLOOKUP(J83-1,SortLookup!$A$13:$B$16,2,FALSE),"")</f>
        <v>#REF!</v>
      </c>
      <c r="I83" s="30" t="str">
        <f>IF(ISNA(VLOOKUP(E83,SortLookup!$A$1:$B$5,2,FALSE))," ",VLOOKUP(E83,SortLookup!$A$1:$B$5,2,FALSE))</f>
        <v xml:space="preserve"> </v>
      </c>
      <c r="J83" s="31" t="str">
        <f>IF(ISNA(VLOOKUP(F83,SortLookup!$A$7:$B$11,2,FALSE))," ",VLOOKUP(F83,SortLookup!$A$7:$B$11,2,FALSE))</f>
        <v xml:space="preserve"> </v>
      </c>
      <c r="K83" s="93">
        <f t="shared" si="96"/>
        <v>0</v>
      </c>
      <c r="L83" s="38">
        <f t="shared" si="121"/>
        <v>0</v>
      </c>
      <c r="M83" s="39">
        <f t="shared" si="122"/>
        <v>0</v>
      </c>
      <c r="N83" s="41">
        <f t="shared" si="99"/>
        <v>0</v>
      </c>
      <c r="O83" s="94">
        <f t="shared" si="123"/>
        <v>0</v>
      </c>
      <c r="P83" s="37"/>
      <c r="Q83" s="38"/>
      <c r="R83" s="38"/>
      <c r="S83" s="38"/>
      <c r="T83" s="38"/>
      <c r="U83" s="38"/>
      <c r="V83" s="38"/>
      <c r="W83" s="39"/>
      <c r="X83" s="39"/>
      <c r="Y83" s="39"/>
      <c r="Z83" s="39"/>
      <c r="AA83" s="40"/>
      <c r="AB83" s="37">
        <f t="shared" si="101"/>
        <v>0</v>
      </c>
      <c r="AC83" s="41">
        <f t="shared" si="102"/>
        <v>0</v>
      </c>
      <c r="AD83" s="39">
        <f t="shared" si="103"/>
        <v>0</v>
      </c>
      <c r="AE83" s="42">
        <f t="shared" si="104"/>
        <v>0</v>
      </c>
      <c r="AF83" s="37"/>
      <c r="AG83" s="38"/>
      <c r="AH83" s="38"/>
      <c r="AI83" s="38"/>
      <c r="AJ83" s="39"/>
      <c r="AK83" s="39"/>
      <c r="AL83" s="39"/>
      <c r="AM83" s="39"/>
      <c r="AN83" s="40"/>
      <c r="AO83" s="37">
        <f t="shared" si="105"/>
        <v>0</v>
      </c>
      <c r="AP83" s="41">
        <f t="shared" si="106"/>
        <v>0</v>
      </c>
      <c r="AQ83" s="39">
        <f t="shared" si="107"/>
        <v>0</v>
      </c>
      <c r="AR83" s="42">
        <f t="shared" si="108"/>
        <v>0</v>
      </c>
      <c r="AS83" s="37"/>
      <c r="AT83" s="38"/>
      <c r="AU83" s="38"/>
      <c r="AV83" s="39"/>
      <c r="AW83" s="39"/>
      <c r="AX83" s="39"/>
      <c r="AY83" s="39"/>
      <c r="AZ83" s="40"/>
      <c r="BA83" s="37">
        <f t="shared" si="109"/>
        <v>0</v>
      </c>
      <c r="BB83" s="41">
        <f t="shared" si="110"/>
        <v>0</v>
      </c>
      <c r="BC83" s="39">
        <f t="shared" si="111"/>
        <v>0</v>
      </c>
      <c r="BD83" s="42">
        <f t="shared" si="112"/>
        <v>0</v>
      </c>
      <c r="BE83" s="106"/>
      <c r="BF83" s="107"/>
      <c r="BG83" s="108"/>
      <c r="BH83" s="108"/>
      <c r="BI83" s="108"/>
      <c r="BJ83" s="108"/>
      <c r="BK83" s="109"/>
      <c r="BL83" s="106">
        <f t="shared" si="113"/>
        <v>0</v>
      </c>
      <c r="BM83" s="110">
        <f t="shared" si="114"/>
        <v>0</v>
      </c>
      <c r="BN83" s="108">
        <f t="shared" si="115"/>
        <v>0</v>
      </c>
      <c r="BO83" s="111">
        <f t="shared" si="116"/>
        <v>0</v>
      </c>
      <c r="BP83" s="38"/>
      <c r="BQ83" s="38"/>
      <c r="BR83" s="38"/>
      <c r="BS83" s="38"/>
      <c r="BT83" s="39"/>
      <c r="BU83" s="39"/>
      <c r="BV83" s="39"/>
      <c r="BW83" s="39"/>
      <c r="BX83" s="40"/>
      <c r="BY83" s="37">
        <f t="shared" si="117"/>
        <v>0</v>
      </c>
      <c r="BZ83" s="41">
        <f t="shared" si="118"/>
        <v>0</v>
      </c>
      <c r="CA83" s="40">
        <f t="shared" si="119"/>
        <v>0</v>
      </c>
      <c r="CB83" s="112">
        <f t="shared" si="120"/>
        <v>0</v>
      </c>
      <c r="CJ83" s="50"/>
      <c r="CK83" s="50"/>
      <c r="CU83" s="50"/>
      <c r="CV83" s="50"/>
      <c r="DF83" s="50"/>
      <c r="DG83" s="50"/>
      <c r="DQ83" s="50"/>
      <c r="DR83" s="50"/>
      <c r="EB83" s="50"/>
      <c r="EC83" s="50"/>
      <c r="EM83" s="50"/>
      <c r="EN83" s="50"/>
      <c r="EX83" s="50"/>
      <c r="EY83" s="50"/>
      <c r="FI83" s="50"/>
      <c r="FJ83" s="50"/>
      <c r="FT83" s="50"/>
      <c r="FU83" s="50"/>
      <c r="GE83" s="50"/>
      <c r="GF83" s="50"/>
      <c r="GP83" s="50"/>
      <c r="GQ83" s="50"/>
      <c r="HA83" s="50"/>
      <c r="HB83" s="50"/>
      <c r="HL83" s="50"/>
      <c r="HM83" s="50"/>
      <c r="HW83" s="50"/>
      <c r="HX83" s="50"/>
      <c r="IH83" s="50"/>
      <c r="II83" s="50"/>
      <c r="IL83" s="79"/>
    </row>
    <row r="84" spans="1:246" ht="12.75" hidden="1" customHeight="1" x14ac:dyDescent="0.2">
      <c r="A84" s="24"/>
      <c r="B84" s="113"/>
      <c r="C84" s="25"/>
      <c r="D84" s="26"/>
      <c r="E84" s="26"/>
      <c r="F84" s="27"/>
      <c r="G84" s="28" t="str">
        <f t="shared" si="124"/>
        <v/>
      </c>
      <c r="H84" s="29" t="e">
        <f>IF(AND($H$2="Y",J84&gt;0,OR(AND(G84=1,#REF!=10),AND(G84=2,#REF!=20),AND(G84=3,#REF!=30),AND(G84=4,#REF!=40),AND(G84=5,#REF!=50),AND(G84=6,#REF!=60),AND(G84=7,#REF!=70),AND(G84=8,#REF!=80),AND(G84=9,#REF!=90),AND(G84=10,#REF!=100))),VLOOKUP(J84-1,SortLookup!$A$13:$B$16,2,FALSE),"")</f>
        <v>#REF!</v>
      </c>
      <c r="I84" s="30" t="str">
        <f>IF(ISNA(VLOOKUP(E84,SortLookup!$A$1:$B$5,2,FALSE))," ",VLOOKUP(E84,SortLookup!$A$1:$B$5,2,FALSE))</f>
        <v xml:space="preserve"> </v>
      </c>
      <c r="J84" s="31" t="str">
        <f>IF(ISNA(VLOOKUP(F84,SortLookup!$A$7:$B$11,2,FALSE))," ",VLOOKUP(F84,SortLookup!$A$7:$B$11,2,FALSE))</f>
        <v xml:space="preserve"> </v>
      </c>
      <c r="K84" s="93">
        <f t="shared" si="96"/>
        <v>0</v>
      </c>
      <c r="L84" s="38">
        <f t="shared" si="121"/>
        <v>0</v>
      </c>
      <c r="M84" s="39">
        <f t="shared" si="122"/>
        <v>0</v>
      </c>
      <c r="N84" s="41">
        <f t="shared" si="99"/>
        <v>0</v>
      </c>
      <c r="O84" s="94">
        <f t="shared" si="123"/>
        <v>0</v>
      </c>
      <c r="P84" s="37"/>
      <c r="Q84" s="38"/>
      <c r="R84" s="38"/>
      <c r="S84" s="38"/>
      <c r="T84" s="38"/>
      <c r="U84" s="38"/>
      <c r="V84" s="38"/>
      <c r="W84" s="39"/>
      <c r="X84" s="39"/>
      <c r="Y84" s="39"/>
      <c r="Z84" s="39"/>
      <c r="AA84" s="40"/>
      <c r="AB84" s="37">
        <f t="shared" si="101"/>
        <v>0</v>
      </c>
      <c r="AC84" s="41">
        <f t="shared" si="102"/>
        <v>0</v>
      </c>
      <c r="AD84" s="39">
        <f t="shared" si="103"/>
        <v>0</v>
      </c>
      <c r="AE84" s="42">
        <f t="shared" si="104"/>
        <v>0</v>
      </c>
      <c r="AF84" s="37"/>
      <c r="AG84" s="38"/>
      <c r="AH84" s="38"/>
      <c r="AI84" s="38"/>
      <c r="AJ84" s="39"/>
      <c r="AK84" s="39"/>
      <c r="AL84" s="39"/>
      <c r="AM84" s="39"/>
      <c r="AN84" s="40"/>
      <c r="AO84" s="37">
        <f t="shared" si="105"/>
        <v>0</v>
      </c>
      <c r="AP84" s="41">
        <f t="shared" si="106"/>
        <v>0</v>
      </c>
      <c r="AQ84" s="39">
        <f t="shared" si="107"/>
        <v>0</v>
      </c>
      <c r="AR84" s="42">
        <f t="shared" si="108"/>
        <v>0</v>
      </c>
      <c r="AS84" s="37"/>
      <c r="AT84" s="38"/>
      <c r="AU84" s="38"/>
      <c r="AV84" s="39"/>
      <c r="AW84" s="39"/>
      <c r="AX84" s="39"/>
      <c r="AY84" s="39"/>
      <c r="AZ84" s="40"/>
      <c r="BA84" s="37">
        <f t="shared" si="109"/>
        <v>0</v>
      </c>
      <c r="BB84" s="41">
        <f t="shared" si="110"/>
        <v>0</v>
      </c>
      <c r="BC84" s="39">
        <f t="shared" si="111"/>
        <v>0</v>
      </c>
      <c r="BD84" s="42">
        <f t="shared" si="112"/>
        <v>0</v>
      </c>
      <c r="BE84" s="106"/>
      <c r="BF84" s="107"/>
      <c r="BG84" s="108"/>
      <c r="BH84" s="108"/>
      <c r="BI84" s="108"/>
      <c r="BJ84" s="108"/>
      <c r="BK84" s="109"/>
      <c r="BL84" s="106">
        <f t="shared" si="113"/>
        <v>0</v>
      </c>
      <c r="BM84" s="110">
        <f t="shared" si="114"/>
        <v>0</v>
      </c>
      <c r="BN84" s="108">
        <f t="shared" si="115"/>
        <v>0</v>
      </c>
      <c r="BO84" s="111">
        <f t="shared" si="116"/>
        <v>0</v>
      </c>
      <c r="BP84" s="38"/>
      <c r="BQ84" s="38"/>
      <c r="BR84" s="38"/>
      <c r="BS84" s="38"/>
      <c r="BT84" s="39"/>
      <c r="BU84" s="39"/>
      <c r="BV84" s="39"/>
      <c r="BW84" s="39"/>
      <c r="BX84" s="40"/>
      <c r="BY84" s="37">
        <f t="shared" si="117"/>
        <v>0</v>
      </c>
      <c r="BZ84" s="41">
        <f t="shared" si="118"/>
        <v>0</v>
      </c>
      <c r="CA84" s="40">
        <f t="shared" si="119"/>
        <v>0</v>
      </c>
      <c r="CB84" s="112">
        <f t="shared" si="120"/>
        <v>0</v>
      </c>
      <c r="CJ84" s="50"/>
      <c r="CK84" s="50"/>
      <c r="CU84" s="50"/>
      <c r="CV84" s="50"/>
      <c r="DF84" s="50"/>
      <c r="DG84" s="50"/>
      <c r="DQ84" s="50"/>
      <c r="DR84" s="50"/>
      <c r="EB84" s="50"/>
      <c r="EC84" s="50"/>
      <c r="EM84" s="50"/>
      <c r="EN84" s="50"/>
      <c r="EX84" s="50"/>
      <c r="EY84" s="50"/>
      <c r="FI84" s="50"/>
      <c r="FJ84" s="50"/>
      <c r="FT84" s="50"/>
      <c r="FU84" s="50"/>
      <c r="GE84" s="50"/>
      <c r="GF84" s="50"/>
      <c r="GP84" s="50"/>
      <c r="GQ84" s="50"/>
      <c r="HA84" s="50"/>
      <c r="HB84" s="50"/>
      <c r="HL84" s="50"/>
      <c r="HM84" s="50"/>
      <c r="HW84" s="50"/>
      <c r="HX84" s="50"/>
      <c r="IH84" s="50"/>
      <c r="II84" s="50"/>
      <c r="IL84" s="79"/>
    </row>
    <row r="85" spans="1:246" ht="12.75" hidden="1" customHeight="1" x14ac:dyDescent="0.2">
      <c r="A85" s="24"/>
      <c r="B85" s="113"/>
      <c r="C85" s="25"/>
      <c r="D85" s="26"/>
      <c r="E85" s="26"/>
      <c r="F85" s="27"/>
      <c r="G85" s="28" t="str">
        <f t="shared" si="124"/>
        <v/>
      </c>
      <c r="H85" s="29" t="e">
        <f>IF(AND($H$2="Y",J85&gt;0,OR(AND(G85=1,#REF!=10),AND(G85=2,#REF!=20),AND(G85=3,#REF!=30),AND(G85=4,#REF!=40),AND(G85=5,#REF!=50),AND(G85=6,#REF!=60),AND(G85=7,#REF!=70),AND(G85=8,#REF!=80),AND(G85=9,#REF!=90),AND(G85=10,#REF!=100))),VLOOKUP(J85-1,SortLookup!$A$13:$B$16,2,FALSE),"")</f>
        <v>#REF!</v>
      </c>
      <c r="I85" s="30" t="str">
        <f>IF(ISNA(VLOOKUP(E85,SortLookup!$A$1:$B$5,2,FALSE))," ",VLOOKUP(E85,SortLookup!$A$1:$B$5,2,FALSE))</f>
        <v xml:space="preserve"> </v>
      </c>
      <c r="J85" s="31" t="str">
        <f>IF(ISNA(VLOOKUP(F85,SortLookup!$A$7:$B$11,2,FALSE))," ",VLOOKUP(F85,SortLookup!$A$7:$B$11,2,FALSE))</f>
        <v xml:space="preserve"> </v>
      </c>
      <c r="K85" s="93">
        <f t="shared" si="96"/>
        <v>0</v>
      </c>
      <c r="L85" s="38">
        <f t="shared" si="121"/>
        <v>0</v>
      </c>
      <c r="M85" s="39">
        <f t="shared" si="122"/>
        <v>0</v>
      </c>
      <c r="N85" s="41">
        <f t="shared" si="99"/>
        <v>0</v>
      </c>
      <c r="O85" s="94">
        <f t="shared" si="123"/>
        <v>0</v>
      </c>
      <c r="P85" s="37"/>
      <c r="Q85" s="38"/>
      <c r="R85" s="38"/>
      <c r="S85" s="38"/>
      <c r="T85" s="38"/>
      <c r="U85" s="38"/>
      <c r="V85" s="38"/>
      <c r="W85" s="39"/>
      <c r="X85" s="39"/>
      <c r="Y85" s="39"/>
      <c r="Z85" s="39"/>
      <c r="AA85" s="40"/>
      <c r="AB85" s="37">
        <f t="shared" si="101"/>
        <v>0</v>
      </c>
      <c r="AC85" s="41">
        <f t="shared" si="102"/>
        <v>0</v>
      </c>
      <c r="AD85" s="39">
        <f t="shared" si="103"/>
        <v>0</v>
      </c>
      <c r="AE85" s="42">
        <f t="shared" si="104"/>
        <v>0</v>
      </c>
      <c r="AF85" s="37"/>
      <c r="AG85" s="38"/>
      <c r="AH85" s="38"/>
      <c r="AI85" s="38"/>
      <c r="AJ85" s="39"/>
      <c r="AK85" s="39"/>
      <c r="AL85" s="39"/>
      <c r="AM85" s="39"/>
      <c r="AN85" s="40"/>
      <c r="AO85" s="37">
        <f t="shared" si="105"/>
        <v>0</v>
      </c>
      <c r="AP85" s="41">
        <f t="shared" si="106"/>
        <v>0</v>
      </c>
      <c r="AQ85" s="39">
        <f t="shared" si="107"/>
        <v>0</v>
      </c>
      <c r="AR85" s="42">
        <f t="shared" si="108"/>
        <v>0</v>
      </c>
      <c r="AS85" s="37"/>
      <c r="AT85" s="38"/>
      <c r="AU85" s="38"/>
      <c r="AV85" s="39"/>
      <c r="AW85" s="39"/>
      <c r="AX85" s="39"/>
      <c r="AY85" s="39"/>
      <c r="AZ85" s="40"/>
      <c r="BA85" s="37">
        <f t="shared" si="109"/>
        <v>0</v>
      </c>
      <c r="BB85" s="41">
        <f t="shared" si="110"/>
        <v>0</v>
      </c>
      <c r="BC85" s="39">
        <f t="shared" si="111"/>
        <v>0</v>
      </c>
      <c r="BD85" s="42">
        <f t="shared" si="112"/>
        <v>0</v>
      </c>
      <c r="BE85" s="106"/>
      <c r="BF85" s="107"/>
      <c r="BG85" s="108"/>
      <c r="BH85" s="108"/>
      <c r="BI85" s="108"/>
      <c r="BJ85" s="108"/>
      <c r="BK85" s="109"/>
      <c r="BL85" s="106">
        <f t="shared" si="113"/>
        <v>0</v>
      </c>
      <c r="BM85" s="110">
        <f t="shared" si="114"/>
        <v>0</v>
      </c>
      <c r="BN85" s="108">
        <f t="shared" si="115"/>
        <v>0</v>
      </c>
      <c r="BO85" s="111">
        <f t="shared" si="116"/>
        <v>0</v>
      </c>
      <c r="BP85" s="38"/>
      <c r="BQ85" s="38"/>
      <c r="BR85" s="38"/>
      <c r="BS85" s="38"/>
      <c r="BT85" s="39"/>
      <c r="BU85" s="39"/>
      <c r="BV85" s="39"/>
      <c r="BW85" s="39"/>
      <c r="BX85" s="40"/>
      <c r="BY85" s="37">
        <f t="shared" si="117"/>
        <v>0</v>
      </c>
      <c r="BZ85" s="41">
        <f t="shared" si="118"/>
        <v>0</v>
      </c>
      <c r="CA85" s="40">
        <f t="shared" si="119"/>
        <v>0</v>
      </c>
      <c r="CB85" s="112">
        <f t="shared" si="120"/>
        <v>0</v>
      </c>
      <c r="CJ85" s="50"/>
      <c r="CK85" s="50"/>
      <c r="CU85" s="50"/>
      <c r="CV85" s="50"/>
      <c r="DF85" s="50"/>
      <c r="DG85" s="50"/>
      <c r="DQ85" s="50"/>
      <c r="DR85" s="50"/>
      <c r="EB85" s="50"/>
      <c r="EC85" s="50"/>
      <c r="EM85" s="50"/>
      <c r="EN85" s="50"/>
      <c r="EX85" s="50"/>
      <c r="EY85" s="50"/>
      <c r="FI85" s="50"/>
      <c r="FJ85" s="50"/>
      <c r="FT85" s="50"/>
      <c r="FU85" s="50"/>
      <c r="GE85" s="50"/>
      <c r="GF85" s="50"/>
      <c r="GP85" s="50"/>
      <c r="GQ85" s="50"/>
      <c r="HA85" s="50"/>
      <c r="HB85" s="50"/>
      <c r="HL85" s="50"/>
      <c r="HM85" s="50"/>
      <c r="HW85" s="50"/>
      <c r="HX85" s="50"/>
      <c r="IH85" s="50"/>
      <c r="II85" s="50"/>
      <c r="IL85" s="79"/>
    </row>
    <row r="86" spans="1:246" ht="12.75" hidden="1" customHeight="1" x14ac:dyDescent="0.2">
      <c r="A86" s="147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I86" s="50"/>
      <c r="AO86" s="50"/>
      <c r="AP86" s="50"/>
      <c r="BA86" s="50"/>
      <c r="BB86" s="50"/>
      <c r="BL86" s="50"/>
      <c r="BM86" s="50"/>
      <c r="BY86" s="50"/>
      <c r="BZ86" s="50"/>
      <c r="CJ86" s="50"/>
      <c r="CK86" s="50"/>
      <c r="CU86" s="50"/>
      <c r="CV86" s="50"/>
      <c r="DF86" s="50"/>
      <c r="DG86" s="50"/>
      <c r="DQ86" s="50"/>
      <c r="DR86" s="50"/>
      <c r="EB86" s="50"/>
      <c r="EC86" s="50"/>
      <c r="EM86" s="50"/>
      <c r="EN86" s="50"/>
      <c r="EX86" s="50"/>
      <c r="EY86" s="50"/>
      <c r="FI86" s="50"/>
      <c r="FJ86" s="50"/>
      <c r="FT86" s="50"/>
      <c r="FU86" s="50"/>
      <c r="GE86" s="50"/>
      <c r="GF86" s="50"/>
      <c r="GP86" s="50"/>
      <c r="GQ86" s="50"/>
      <c r="HA86" s="50"/>
      <c r="HB86" s="50"/>
      <c r="HL86" s="50"/>
      <c r="HM86" s="50"/>
      <c r="HW86" s="50"/>
      <c r="HX86" s="50"/>
      <c r="IH86" s="50"/>
      <c r="II86" s="50"/>
      <c r="IL86" s="79"/>
    </row>
    <row r="87" spans="1:246" ht="12.75" hidden="1" customHeight="1" x14ac:dyDescent="0.2">
      <c r="A87" s="147"/>
      <c r="B87" s="50"/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I87" s="50"/>
      <c r="AO87" s="50"/>
      <c r="AP87" s="50"/>
      <c r="BA87" s="50"/>
      <c r="BB87" s="50"/>
      <c r="BL87" s="50"/>
      <c r="BM87" s="50"/>
      <c r="BY87" s="50"/>
      <c r="BZ87" s="50"/>
      <c r="CJ87" s="50"/>
      <c r="CK87" s="50"/>
      <c r="CU87" s="50"/>
      <c r="CV87" s="50"/>
      <c r="DF87" s="50"/>
      <c r="DG87" s="50"/>
      <c r="DQ87" s="50"/>
      <c r="DR87" s="50"/>
      <c r="EB87" s="50"/>
      <c r="EC87" s="50"/>
      <c r="EM87" s="50"/>
      <c r="EN87" s="50"/>
      <c r="EX87" s="50"/>
      <c r="EY87" s="50"/>
      <c r="FI87" s="50"/>
      <c r="FJ87" s="50"/>
      <c r="FT87" s="50"/>
      <c r="FU87" s="50"/>
      <c r="GE87" s="50"/>
      <c r="GF87" s="50"/>
      <c r="GP87" s="50"/>
      <c r="GQ87" s="50"/>
      <c r="HA87" s="50"/>
      <c r="HB87" s="50"/>
      <c r="HL87" s="50"/>
      <c r="HM87" s="50"/>
      <c r="HW87" s="50"/>
      <c r="HX87" s="50"/>
      <c r="IH87" s="50"/>
      <c r="II87" s="50"/>
      <c r="IL87" s="79"/>
    </row>
    <row r="88" spans="1:246" ht="12.75" hidden="1" customHeight="1" x14ac:dyDescent="0.2">
      <c r="A88" s="147"/>
      <c r="B88" s="50"/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I88" s="50"/>
      <c r="AO88" s="50"/>
      <c r="AP88" s="50"/>
      <c r="BA88" s="50"/>
      <c r="BB88" s="50"/>
      <c r="BL88" s="50"/>
      <c r="BM88" s="50"/>
      <c r="BY88" s="50"/>
      <c r="BZ88" s="50"/>
      <c r="CJ88" s="50"/>
      <c r="CK88" s="50"/>
      <c r="CU88" s="50"/>
      <c r="CV88" s="50"/>
      <c r="DF88" s="50"/>
      <c r="DG88" s="50"/>
      <c r="DQ88" s="50"/>
      <c r="DR88" s="50"/>
      <c r="EB88" s="50"/>
      <c r="EC88" s="50"/>
      <c r="EM88" s="50"/>
      <c r="EN88" s="50"/>
      <c r="EX88" s="50"/>
      <c r="EY88" s="50"/>
      <c r="FI88" s="50"/>
      <c r="FJ88" s="50"/>
      <c r="FT88" s="50"/>
      <c r="FU88" s="50"/>
      <c r="GE88" s="50"/>
      <c r="GF88" s="50"/>
      <c r="GP88" s="50"/>
      <c r="GQ88" s="50"/>
      <c r="HA88" s="50"/>
      <c r="HB88" s="50"/>
      <c r="HL88" s="50"/>
      <c r="HM88" s="50"/>
      <c r="HW88" s="50"/>
      <c r="HX88" s="50"/>
      <c r="IH88" s="50"/>
      <c r="II88" s="50"/>
      <c r="IL88" s="79"/>
    </row>
    <row r="89" spans="1:246" ht="12.75" hidden="1" customHeight="1" x14ac:dyDescent="0.2">
      <c r="A89" s="147"/>
      <c r="B89" s="50"/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I89" s="50"/>
      <c r="AO89" s="50"/>
      <c r="AP89" s="50"/>
      <c r="BA89" s="50"/>
      <c r="BB89" s="50"/>
      <c r="BL89" s="50"/>
      <c r="BM89" s="50"/>
      <c r="BY89" s="50"/>
      <c r="BZ89" s="50"/>
      <c r="CJ89" s="50"/>
      <c r="CK89" s="50"/>
      <c r="CU89" s="50"/>
      <c r="CV89" s="50"/>
      <c r="DF89" s="50"/>
      <c r="DG89" s="50"/>
      <c r="DQ89" s="50"/>
      <c r="DR89" s="50"/>
      <c r="EB89" s="50"/>
      <c r="EC89" s="50"/>
      <c r="EM89" s="50"/>
      <c r="EN89" s="50"/>
      <c r="EX89" s="50"/>
      <c r="EY89" s="50"/>
      <c r="FI89" s="50"/>
      <c r="FJ89" s="50"/>
      <c r="FT89" s="50"/>
      <c r="FU89" s="50"/>
      <c r="GE89" s="50"/>
      <c r="GF89" s="50"/>
      <c r="GP89" s="50"/>
      <c r="GQ89" s="50"/>
      <c r="HA89" s="50"/>
      <c r="HB89" s="50"/>
      <c r="HL89" s="50"/>
      <c r="HM89" s="50"/>
      <c r="HW89" s="50"/>
      <c r="HX89" s="50"/>
      <c r="IH89" s="50"/>
      <c r="II89" s="50"/>
      <c r="IL89" s="79"/>
    </row>
    <row r="90" spans="1:246" ht="12.75" hidden="1" customHeight="1" x14ac:dyDescent="0.2">
      <c r="A90" s="147"/>
      <c r="B90" s="50"/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I90" s="50"/>
      <c r="AO90" s="50"/>
      <c r="AP90" s="50"/>
      <c r="BA90" s="50"/>
      <c r="BB90" s="50"/>
      <c r="BL90" s="50"/>
      <c r="BM90" s="50"/>
      <c r="BY90" s="50"/>
      <c r="BZ90" s="50"/>
      <c r="CJ90" s="50"/>
      <c r="CK90" s="50"/>
      <c r="CU90" s="50"/>
      <c r="CV90" s="50"/>
      <c r="DF90" s="50"/>
      <c r="DG90" s="50"/>
      <c r="DQ90" s="50"/>
      <c r="DR90" s="50"/>
      <c r="EB90" s="50"/>
      <c r="EC90" s="50"/>
      <c r="EM90" s="50"/>
      <c r="EN90" s="50"/>
      <c r="EX90" s="50"/>
      <c r="EY90" s="50"/>
      <c r="FI90" s="50"/>
      <c r="FJ90" s="50"/>
      <c r="FT90" s="50"/>
      <c r="FU90" s="50"/>
      <c r="GE90" s="50"/>
      <c r="GF90" s="50"/>
      <c r="GP90" s="50"/>
      <c r="GQ90" s="50"/>
      <c r="HA90" s="50"/>
      <c r="HB90" s="50"/>
      <c r="HL90" s="50"/>
      <c r="HM90" s="50"/>
      <c r="HW90" s="50"/>
      <c r="HX90" s="50"/>
      <c r="IH90" s="50"/>
      <c r="II90" s="50"/>
      <c r="IL90" s="79"/>
    </row>
    <row r="91" spans="1:246" ht="12.75" hidden="1" customHeight="1" x14ac:dyDescent="0.2">
      <c r="A91" s="147"/>
      <c r="B91" s="50"/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I91" s="50"/>
      <c r="AO91" s="50"/>
      <c r="AP91" s="50"/>
      <c r="BA91" s="50"/>
      <c r="BB91" s="50"/>
      <c r="BL91" s="50"/>
      <c r="BM91" s="50"/>
      <c r="BY91" s="50"/>
      <c r="BZ91" s="50"/>
      <c r="CJ91" s="50"/>
      <c r="CK91" s="50"/>
      <c r="CU91" s="50"/>
      <c r="CV91" s="50"/>
      <c r="DF91" s="50"/>
      <c r="DG91" s="50"/>
      <c r="DQ91" s="50"/>
      <c r="DR91" s="50"/>
      <c r="EB91" s="50"/>
      <c r="EC91" s="50"/>
      <c r="EM91" s="50"/>
      <c r="EN91" s="50"/>
      <c r="EX91" s="50"/>
      <c r="EY91" s="50"/>
      <c r="FI91" s="50"/>
      <c r="FJ91" s="50"/>
      <c r="FT91" s="50"/>
      <c r="FU91" s="50"/>
      <c r="GE91" s="50"/>
      <c r="GF91" s="50"/>
      <c r="GP91" s="50"/>
      <c r="GQ91" s="50"/>
      <c r="HA91" s="50"/>
      <c r="HB91" s="50"/>
      <c r="HL91" s="50"/>
      <c r="HM91" s="50"/>
      <c r="HW91" s="50"/>
      <c r="HX91" s="50"/>
      <c r="IH91" s="50"/>
      <c r="II91" s="50"/>
      <c r="IL91" s="79"/>
    </row>
    <row r="92" spans="1:246" ht="12.75" customHeight="1" x14ac:dyDescent="0.2">
      <c r="A92" s="149"/>
      <c r="B92" s="50"/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BA92" s="50"/>
      <c r="BB92" s="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J92" s="50"/>
      <c r="CK92" s="50"/>
      <c r="CU92" s="50"/>
      <c r="CV92" s="50"/>
      <c r="DF92" s="50"/>
      <c r="DG92" s="50"/>
      <c r="DQ92" s="50"/>
      <c r="DR92" s="50"/>
      <c r="EB92" s="50"/>
      <c r="EC92" s="50"/>
      <c r="EM92" s="50"/>
      <c r="EN92" s="50"/>
      <c r="EX92" s="50"/>
      <c r="EY92" s="50"/>
      <c r="FI92" s="50"/>
      <c r="FJ92" s="50"/>
      <c r="FT92" s="50"/>
      <c r="FU92" s="50"/>
      <c r="GE92" s="50"/>
      <c r="GF92" s="50"/>
      <c r="GP92" s="50"/>
      <c r="GQ92" s="50"/>
      <c r="HA92" s="50"/>
      <c r="HB92" s="50"/>
      <c r="HL92" s="50"/>
      <c r="HM92" s="50"/>
      <c r="HW92" s="50"/>
      <c r="HX92" s="50"/>
      <c r="IH92" s="50"/>
      <c r="II92" s="50"/>
      <c r="IL92" s="79"/>
    </row>
    <row r="93" spans="1:246" ht="12.75" customHeight="1" x14ac:dyDescent="0.2">
      <c r="A93" s="147"/>
      <c r="B93" s="151" t="s">
        <v>125</v>
      </c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I93" s="50"/>
      <c r="AO93" s="50"/>
      <c r="AP93" s="50"/>
      <c r="BA93" s="50"/>
      <c r="BB93" s="50"/>
      <c r="BL93" s="50"/>
      <c r="BM93" s="50"/>
      <c r="BY93" s="50"/>
      <c r="BZ93" s="50"/>
      <c r="CJ93" s="50"/>
      <c r="CK93" s="50"/>
      <c r="CU93" s="50"/>
      <c r="CV93" s="50"/>
      <c r="DF93" s="50"/>
      <c r="DG93" s="50"/>
      <c r="DQ93" s="50"/>
      <c r="DR93" s="50"/>
      <c r="EB93" s="50"/>
      <c r="EC93" s="50"/>
      <c r="EM93" s="50"/>
      <c r="EN93" s="50"/>
      <c r="EX93" s="50"/>
      <c r="EY93" s="50"/>
      <c r="FI93" s="50"/>
      <c r="FJ93" s="50"/>
      <c r="FT93" s="50"/>
      <c r="FU93" s="50"/>
      <c r="GE93" s="50"/>
      <c r="GF93" s="50"/>
      <c r="GP93" s="50"/>
      <c r="GQ93" s="50"/>
      <c r="HA93" s="50"/>
      <c r="HB93" s="50"/>
      <c r="HL93" s="50"/>
      <c r="HM93" s="50"/>
      <c r="HW93" s="50"/>
      <c r="HX93" s="50"/>
      <c r="IH93" s="50"/>
      <c r="II93" s="50"/>
      <c r="IL93" s="79"/>
    </row>
    <row r="94" spans="1:246" ht="12.75" customHeight="1" x14ac:dyDescent="0.2">
      <c r="A94" s="147"/>
      <c r="B94" s="151" t="s">
        <v>126</v>
      </c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I94" s="50"/>
      <c r="AO94" s="50"/>
      <c r="AP94" s="50"/>
      <c r="BA94" s="50"/>
      <c r="BB94" s="50"/>
      <c r="BL94" s="50"/>
      <c r="BM94" s="50"/>
      <c r="BY94" s="50"/>
      <c r="BZ94" s="50"/>
      <c r="CJ94" s="50"/>
      <c r="CK94" s="50"/>
      <c r="CU94" s="50"/>
      <c r="CV94" s="50"/>
      <c r="DF94" s="50"/>
      <c r="DG94" s="50"/>
      <c r="DQ94" s="50"/>
      <c r="DR94" s="50"/>
      <c r="EB94" s="50"/>
      <c r="EC94" s="50"/>
      <c r="EM94" s="50"/>
      <c r="EN94" s="50"/>
      <c r="EX94" s="50"/>
      <c r="EY94" s="50"/>
      <c r="FI94" s="50"/>
      <c r="FJ94" s="50"/>
      <c r="FT94" s="50"/>
      <c r="FU94" s="50"/>
      <c r="GE94" s="50"/>
      <c r="GF94" s="50"/>
      <c r="GP94" s="50"/>
      <c r="GQ94" s="50"/>
      <c r="HA94" s="50"/>
      <c r="HB94" s="50"/>
      <c r="HL94" s="50"/>
      <c r="HM94" s="50"/>
      <c r="HW94" s="50"/>
      <c r="HX94" s="50"/>
      <c r="IH94" s="50"/>
      <c r="II94" s="50"/>
      <c r="IL94" s="79"/>
    </row>
    <row r="95" spans="1:246" ht="12.75" customHeight="1" x14ac:dyDescent="0.2">
      <c r="A95" s="147"/>
      <c r="B95" s="151" t="s">
        <v>127</v>
      </c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I95" s="50"/>
      <c r="AO95" s="50"/>
      <c r="AP95" s="50"/>
      <c r="BA95" s="50"/>
      <c r="BB95" s="50"/>
      <c r="BL95" s="50"/>
      <c r="BM95" s="50"/>
      <c r="BY95" s="50"/>
      <c r="BZ95" s="50"/>
      <c r="CJ95" s="50"/>
      <c r="CK95" s="50"/>
      <c r="CU95" s="50"/>
      <c r="CV95" s="50"/>
      <c r="DF95" s="50"/>
      <c r="DG95" s="50"/>
      <c r="DQ95" s="50"/>
      <c r="DR95" s="50"/>
      <c r="EB95" s="50"/>
      <c r="EC95" s="50"/>
      <c r="EM95" s="50"/>
      <c r="EN95" s="50"/>
      <c r="EX95" s="50"/>
      <c r="EY95" s="50"/>
      <c r="FI95" s="50"/>
      <c r="FJ95" s="50"/>
      <c r="FT95" s="50"/>
      <c r="FU95" s="50"/>
      <c r="GE95" s="50"/>
      <c r="GF95" s="50"/>
      <c r="GP95" s="50"/>
      <c r="GQ95" s="50"/>
      <c r="HA95" s="50"/>
      <c r="HB95" s="50"/>
      <c r="HL95" s="50"/>
      <c r="HM95" s="50"/>
      <c r="HW95" s="50"/>
      <c r="HX95" s="50"/>
      <c r="IH95" s="50"/>
      <c r="II95" s="50"/>
      <c r="IL95" s="79"/>
    </row>
    <row r="96" spans="1:246" ht="12.75" customHeight="1" x14ac:dyDescent="0.2">
      <c r="A96" s="147"/>
      <c r="B96" s="151" t="s">
        <v>128</v>
      </c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I96" s="50"/>
      <c r="AO96" s="50"/>
      <c r="AP96" s="50"/>
      <c r="BA96" s="50"/>
      <c r="BB96" s="50"/>
      <c r="BL96" s="50"/>
      <c r="BM96" s="50"/>
      <c r="BY96" s="50"/>
      <c r="BZ96" s="50"/>
      <c r="CJ96" s="50"/>
      <c r="CK96" s="50"/>
      <c r="CU96" s="50"/>
      <c r="CV96" s="50"/>
      <c r="DF96" s="50"/>
      <c r="DG96" s="50"/>
      <c r="DQ96" s="50"/>
      <c r="DR96" s="50"/>
      <c r="EB96" s="50"/>
      <c r="EC96" s="50"/>
      <c r="EM96" s="50"/>
      <c r="EN96" s="50"/>
      <c r="EX96" s="50"/>
      <c r="EY96" s="50"/>
      <c r="FI96" s="50"/>
      <c r="FJ96" s="50"/>
      <c r="FT96" s="50"/>
      <c r="FU96" s="50"/>
      <c r="GE96" s="50"/>
      <c r="GF96" s="50"/>
      <c r="GP96" s="50"/>
      <c r="GQ96" s="50"/>
      <c r="HA96" s="50"/>
      <c r="HB96" s="50"/>
      <c r="HL96" s="50"/>
      <c r="HM96" s="50"/>
      <c r="HW96" s="50"/>
      <c r="HX96" s="50"/>
      <c r="IH96" s="50"/>
      <c r="II96" s="50"/>
      <c r="IL96" s="79"/>
    </row>
    <row r="97" spans="1:246" ht="12.75" customHeight="1" x14ac:dyDescent="0.2">
      <c r="A97" s="147"/>
      <c r="B97" s="151" t="s">
        <v>129</v>
      </c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I97" s="50"/>
      <c r="AO97" s="50"/>
      <c r="AP97" s="50"/>
      <c r="BA97" s="50"/>
      <c r="BB97" s="50"/>
      <c r="BL97" s="50"/>
      <c r="BM97" s="50"/>
      <c r="BY97" s="50"/>
      <c r="BZ97" s="50"/>
      <c r="CJ97" s="50"/>
      <c r="CK97" s="50"/>
      <c r="CU97" s="50"/>
      <c r="CV97" s="50"/>
      <c r="DF97" s="50"/>
      <c r="DG97" s="50"/>
      <c r="DQ97" s="50"/>
      <c r="DR97" s="50"/>
      <c r="EB97" s="50"/>
      <c r="EC97" s="50"/>
      <c r="EM97" s="50"/>
      <c r="EN97" s="50"/>
      <c r="EX97" s="50"/>
      <c r="EY97" s="50"/>
      <c r="FI97" s="50"/>
      <c r="FJ97" s="50"/>
      <c r="FT97" s="50"/>
      <c r="FU97" s="50"/>
      <c r="GE97" s="50"/>
      <c r="GF97" s="50"/>
      <c r="GP97" s="50"/>
      <c r="GQ97" s="50"/>
      <c r="HA97" s="50"/>
      <c r="HB97" s="50"/>
      <c r="HL97" s="50"/>
      <c r="HM97" s="50"/>
      <c r="HW97" s="50"/>
      <c r="HX97" s="50"/>
      <c r="IH97" s="50"/>
      <c r="II97" s="50"/>
      <c r="IL97" s="79"/>
    </row>
    <row r="98" spans="1:246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I98" s="50"/>
      <c r="AO98" s="50"/>
      <c r="AP98" s="50"/>
      <c r="BA98" s="50"/>
      <c r="BB98" s="50"/>
      <c r="BL98" s="50"/>
      <c r="BM98" s="50"/>
      <c r="BY98" s="50"/>
      <c r="BZ98" s="50"/>
      <c r="CJ98" s="50"/>
      <c r="CK98" s="50"/>
      <c r="CU98" s="50"/>
      <c r="CV98" s="50"/>
      <c r="DF98" s="50"/>
      <c r="DG98" s="50"/>
      <c r="DQ98" s="50"/>
      <c r="DR98" s="50"/>
      <c r="EB98" s="50"/>
      <c r="EC98" s="50"/>
      <c r="EM98" s="50"/>
      <c r="EN98" s="50"/>
      <c r="EX98" s="50"/>
      <c r="EY98" s="50"/>
      <c r="FI98" s="50"/>
      <c r="FJ98" s="50"/>
      <c r="FT98" s="50"/>
      <c r="FU98" s="50"/>
      <c r="GE98" s="50"/>
      <c r="GF98" s="50"/>
      <c r="GP98" s="50"/>
      <c r="GQ98" s="50"/>
      <c r="HA98" s="50"/>
      <c r="HB98" s="50"/>
      <c r="HL98" s="50"/>
      <c r="HM98" s="50"/>
      <c r="HW98" s="50"/>
      <c r="HX98" s="50"/>
      <c r="IH98" s="50"/>
      <c r="II98" s="50"/>
      <c r="IL98" s="79"/>
    </row>
    <row r="99" spans="1:246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I99" s="50"/>
      <c r="AO99" s="50"/>
      <c r="AP99" s="50"/>
      <c r="BA99" s="50"/>
      <c r="BB99" s="50"/>
      <c r="BL99" s="50"/>
      <c r="BM99" s="50"/>
      <c r="BY99" s="50"/>
      <c r="BZ99" s="50"/>
      <c r="CJ99" s="50"/>
      <c r="CK99" s="50"/>
      <c r="CU99" s="50"/>
      <c r="CV99" s="50"/>
      <c r="DF99" s="50"/>
      <c r="DG99" s="50"/>
      <c r="DQ99" s="50"/>
      <c r="DR99" s="50"/>
      <c r="EB99" s="50"/>
      <c r="EC99" s="50"/>
      <c r="EM99" s="50"/>
      <c r="EN99" s="50"/>
      <c r="EX99" s="50"/>
      <c r="EY99" s="50"/>
      <c r="FI99" s="50"/>
      <c r="FJ99" s="50"/>
      <c r="FT99" s="50"/>
      <c r="FU99" s="50"/>
      <c r="GE99" s="50"/>
      <c r="GF99" s="50"/>
      <c r="GP99" s="50"/>
      <c r="GQ99" s="50"/>
      <c r="HA99" s="50"/>
      <c r="HB99" s="50"/>
      <c r="HL99" s="50"/>
      <c r="HM99" s="50"/>
      <c r="HW99" s="50"/>
      <c r="HX99" s="50"/>
      <c r="IH99" s="50"/>
      <c r="II99" s="50"/>
      <c r="IL99" s="79"/>
    </row>
    <row r="100" spans="1:246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I100" s="50"/>
      <c r="AO100" s="50"/>
      <c r="AP100" s="50"/>
      <c r="BA100" s="50"/>
      <c r="BB100" s="50"/>
      <c r="BL100" s="50"/>
      <c r="BM100" s="50"/>
      <c r="BY100" s="50"/>
      <c r="BZ100" s="50"/>
      <c r="CJ100" s="50"/>
      <c r="CK100" s="50"/>
      <c r="CU100" s="50"/>
      <c r="CV100" s="50"/>
      <c r="DF100" s="50"/>
      <c r="DG100" s="50"/>
      <c r="DQ100" s="50"/>
      <c r="DR100" s="50"/>
      <c r="EB100" s="50"/>
      <c r="EC100" s="50"/>
      <c r="EM100" s="50"/>
      <c r="EN100" s="50"/>
      <c r="EX100" s="50"/>
      <c r="EY100" s="50"/>
      <c r="FI100" s="50"/>
      <c r="FJ100" s="50"/>
      <c r="FT100" s="50"/>
      <c r="FU100" s="50"/>
      <c r="GE100" s="50"/>
      <c r="GF100" s="50"/>
      <c r="GP100" s="50"/>
      <c r="GQ100" s="50"/>
      <c r="HA100" s="50"/>
      <c r="HB100" s="50"/>
      <c r="HL100" s="50"/>
      <c r="HM100" s="50"/>
      <c r="HW100" s="50"/>
      <c r="HX100" s="50"/>
      <c r="IH100" s="50"/>
      <c r="II100" s="50"/>
      <c r="IL100" s="79"/>
    </row>
    <row r="101" spans="1:246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I101" s="50"/>
      <c r="AO101" s="50"/>
      <c r="AP101" s="50"/>
      <c r="BA101" s="50"/>
      <c r="BB101" s="50"/>
      <c r="BL101" s="50"/>
      <c r="BM101" s="50"/>
      <c r="BY101" s="50"/>
      <c r="BZ101" s="50"/>
      <c r="CJ101" s="50"/>
      <c r="CK101" s="50"/>
      <c r="CU101" s="50"/>
      <c r="CV101" s="50"/>
      <c r="DF101" s="50"/>
      <c r="DG101" s="50"/>
      <c r="DQ101" s="50"/>
      <c r="DR101" s="50"/>
      <c r="EB101" s="50"/>
      <c r="EC101" s="50"/>
      <c r="EM101" s="50"/>
      <c r="EN101" s="50"/>
      <c r="EX101" s="50"/>
      <c r="EY101" s="50"/>
      <c r="FI101" s="50"/>
      <c r="FJ101" s="50"/>
      <c r="FT101" s="50"/>
      <c r="FU101" s="50"/>
      <c r="GE101" s="50"/>
      <c r="GF101" s="50"/>
      <c r="GP101" s="50"/>
      <c r="GQ101" s="50"/>
      <c r="HA101" s="50"/>
      <c r="HB101" s="50"/>
      <c r="HL101" s="50"/>
      <c r="HM101" s="50"/>
      <c r="HW101" s="50"/>
      <c r="HX101" s="50"/>
      <c r="IH101" s="50"/>
      <c r="II101" s="50"/>
      <c r="IL101" s="79"/>
    </row>
    <row r="102" spans="1:246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I102" s="50"/>
      <c r="AO102" s="50"/>
      <c r="AP102" s="50"/>
      <c r="BA102" s="50"/>
      <c r="BB102" s="50"/>
      <c r="BL102" s="50"/>
      <c r="BM102" s="50"/>
      <c r="BY102" s="50"/>
      <c r="BZ102" s="50"/>
      <c r="CJ102" s="50"/>
      <c r="CK102" s="50"/>
      <c r="CU102" s="50"/>
      <c r="CV102" s="50"/>
      <c r="DF102" s="50"/>
      <c r="DG102" s="50"/>
      <c r="DQ102" s="50"/>
      <c r="DR102" s="50"/>
      <c r="EB102" s="50"/>
      <c r="EC102" s="50"/>
      <c r="EM102" s="50"/>
      <c r="EN102" s="50"/>
      <c r="EX102" s="50"/>
      <c r="EY102" s="50"/>
      <c r="FI102" s="50"/>
      <c r="FJ102" s="50"/>
      <c r="FT102" s="50"/>
      <c r="FU102" s="50"/>
      <c r="GE102" s="50"/>
      <c r="GF102" s="50"/>
      <c r="GP102" s="50"/>
      <c r="GQ102" s="50"/>
      <c r="HA102" s="50"/>
      <c r="HB102" s="50"/>
      <c r="HL102" s="50"/>
      <c r="HM102" s="50"/>
      <c r="HW102" s="50"/>
      <c r="HX102" s="50"/>
      <c r="IH102" s="50"/>
      <c r="II102" s="50"/>
      <c r="IL102" s="79"/>
    </row>
    <row r="103" spans="1:246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I103" s="50"/>
      <c r="AO103" s="50"/>
      <c r="AP103" s="50"/>
      <c r="BA103" s="50"/>
      <c r="BB103" s="50"/>
      <c r="BL103" s="50"/>
      <c r="BM103" s="50"/>
      <c r="BY103" s="50"/>
      <c r="BZ103" s="50"/>
      <c r="CJ103" s="50"/>
      <c r="CK103" s="50"/>
      <c r="CU103" s="50"/>
      <c r="CV103" s="50"/>
      <c r="DF103" s="50"/>
      <c r="DG103" s="50"/>
      <c r="DQ103" s="50"/>
      <c r="DR103" s="50"/>
      <c r="EB103" s="50"/>
      <c r="EC103" s="50"/>
      <c r="EM103" s="50"/>
      <c r="EN103" s="50"/>
      <c r="EX103" s="50"/>
      <c r="EY103" s="50"/>
      <c r="FI103" s="50"/>
      <c r="FJ103" s="50"/>
      <c r="FT103" s="50"/>
      <c r="FU103" s="50"/>
      <c r="GE103" s="50"/>
      <c r="GF103" s="50"/>
      <c r="GP103" s="50"/>
      <c r="GQ103" s="50"/>
      <c r="HA103" s="50"/>
      <c r="HB103" s="50"/>
      <c r="HL103" s="50"/>
      <c r="HM103" s="50"/>
      <c r="HW103" s="50"/>
      <c r="HX103" s="50"/>
      <c r="IH103" s="50"/>
      <c r="II103" s="50"/>
      <c r="IL103" s="79"/>
    </row>
    <row r="104" spans="1:246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I104" s="50"/>
      <c r="AO104" s="50"/>
      <c r="AP104" s="50"/>
      <c r="BA104" s="50"/>
      <c r="BB104" s="50"/>
      <c r="BL104" s="50"/>
      <c r="BM104" s="50"/>
      <c r="BY104" s="50"/>
      <c r="BZ104" s="50"/>
      <c r="CJ104" s="50"/>
      <c r="CK104" s="50"/>
      <c r="CU104" s="50"/>
      <c r="CV104" s="50"/>
      <c r="DF104" s="50"/>
      <c r="DG104" s="50"/>
      <c r="DQ104" s="50"/>
      <c r="DR104" s="50"/>
      <c r="EB104" s="50"/>
      <c r="EC104" s="50"/>
      <c r="EM104" s="50"/>
      <c r="EN104" s="50"/>
      <c r="EX104" s="50"/>
      <c r="EY104" s="50"/>
      <c r="FI104" s="50"/>
      <c r="FJ104" s="50"/>
      <c r="FT104" s="50"/>
      <c r="FU104" s="50"/>
      <c r="GE104" s="50"/>
      <c r="GF104" s="50"/>
      <c r="GP104" s="50"/>
      <c r="GQ104" s="50"/>
      <c r="HA104" s="50"/>
      <c r="HB104" s="50"/>
      <c r="HL104" s="50"/>
      <c r="HM104" s="50"/>
      <c r="HW104" s="50"/>
      <c r="HX104" s="50"/>
      <c r="IH104" s="50"/>
      <c r="II104" s="50"/>
      <c r="IL104" s="79"/>
    </row>
    <row r="105" spans="1:246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I105" s="50"/>
      <c r="AO105" s="50"/>
      <c r="AP105" s="50"/>
      <c r="BA105" s="50"/>
      <c r="BB105" s="50"/>
      <c r="BL105" s="50"/>
      <c r="BM105" s="50"/>
      <c r="BY105" s="50"/>
      <c r="BZ105" s="50"/>
      <c r="CJ105" s="50"/>
      <c r="CK105" s="50"/>
      <c r="CU105" s="50"/>
      <c r="CV105" s="50"/>
      <c r="DF105" s="50"/>
      <c r="DG105" s="50"/>
      <c r="DQ105" s="50"/>
      <c r="DR105" s="50"/>
      <c r="EB105" s="50"/>
      <c r="EC105" s="50"/>
      <c r="EM105" s="50"/>
      <c r="EN105" s="50"/>
      <c r="EX105" s="50"/>
      <c r="EY105" s="50"/>
      <c r="FI105" s="50"/>
      <c r="FJ105" s="50"/>
      <c r="FT105" s="50"/>
      <c r="FU105" s="50"/>
      <c r="GE105" s="50"/>
      <c r="GF105" s="50"/>
      <c r="GP105" s="50"/>
      <c r="GQ105" s="50"/>
      <c r="HA105" s="50"/>
      <c r="HB105" s="50"/>
      <c r="HL105" s="50"/>
      <c r="HM105" s="50"/>
      <c r="HW105" s="50"/>
      <c r="HX105" s="50"/>
      <c r="IH105" s="50"/>
      <c r="II105" s="50"/>
      <c r="IL105" s="79"/>
    </row>
    <row r="106" spans="1:246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I106" s="50"/>
      <c r="AO106" s="50"/>
      <c r="AP106" s="50"/>
      <c r="BA106" s="50"/>
      <c r="BB106" s="50"/>
      <c r="BL106" s="50"/>
      <c r="BM106" s="50"/>
      <c r="BY106" s="50"/>
      <c r="BZ106" s="50"/>
      <c r="CJ106" s="50"/>
      <c r="CK106" s="50"/>
      <c r="CU106" s="50"/>
      <c r="CV106" s="50"/>
      <c r="DF106" s="50"/>
      <c r="DG106" s="50"/>
      <c r="DQ106" s="50"/>
      <c r="DR106" s="50"/>
      <c r="EB106" s="50"/>
      <c r="EC106" s="50"/>
      <c r="EM106" s="50"/>
      <c r="EN106" s="50"/>
      <c r="EX106" s="50"/>
      <c r="EY106" s="50"/>
      <c r="FI106" s="50"/>
      <c r="FJ106" s="50"/>
      <c r="FT106" s="50"/>
      <c r="FU106" s="50"/>
      <c r="GE106" s="50"/>
      <c r="GF106" s="50"/>
      <c r="GP106" s="50"/>
      <c r="GQ106" s="50"/>
      <c r="HA106" s="50"/>
      <c r="HB106" s="50"/>
      <c r="HL106" s="50"/>
      <c r="HM106" s="50"/>
      <c r="HW106" s="50"/>
      <c r="HX106" s="50"/>
      <c r="IH106" s="50"/>
      <c r="II106" s="50"/>
      <c r="IL106" s="79"/>
    </row>
    <row r="107" spans="1:246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I107" s="50"/>
      <c r="AO107" s="50"/>
      <c r="AP107" s="50"/>
      <c r="BA107" s="50"/>
      <c r="BB107" s="50"/>
      <c r="BL107" s="50"/>
      <c r="BM107" s="50"/>
      <c r="BY107" s="50"/>
      <c r="BZ107" s="50"/>
      <c r="CJ107" s="50"/>
      <c r="CK107" s="50"/>
      <c r="CU107" s="50"/>
      <c r="CV107" s="50"/>
      <c r="DF107" s="50"/>
      <c r="DG107" s="50"/>
      <c r="DQ107" s="50"/>
      <c r="DR107" s="50"/>
      <c r="EB107" s="50"/>
      <c r="EC107" s="50"/>
      <c r="EM107" s="50"/>
      <c r="EN107" s="50"/>
      <c r="EX107" s="50"/>
      <c r="EY107" s="50"/>
      <c r="FI107" s="50"/>
      <c r="FJ107" s="50"/>
      <c r="FT107" s="50"/>
      <c r="FU107" s="50"/>
      <c r="GE107" s="50"/>
      <c r="GF107" s="50"/>
      <c r="GP107" s="50"/>
      <c r="GQ107" s="50"/>
      <c r="HA107" s="50"/>
      <c r="HB107" s="50"/>
      <c r="HL107" s="50"/>
      <c r="HM107" s="50"/>
      <c r="HW107" s="50"/>
      <c r="HX107" s="50"/>
      <c r="IH107" s="50"/>
      <c r="II107" s="50"/>
      <c r="IL107" s="79"/>
    </row>
    <row r="108" spans="1:246" ht="12.75" customHeight="1" x14ac:dyDescent="0.2">
      <c r="A108" s="147"/>
      <c r="B108" s="50"/>
      <c r="C108" s="50"/>
      <c r="D108" s="148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I108" s="50"/>
      <c r="AO108" s="50"/>
      <c r="AP108" s="50"/>
      <c r="BA108" s="50"/>
      <c r="BB108" s="50"/>
      <c r="BL108" s="50"/>
      <c r="BM108" s="50"/>
      <c r="BY108" s="50"/>
      <c r="BZ108" s="50"/>
      <c r="CJ108" s="50"/>
      <c r="CK108" s="50"/>
      <c r="CU108" s="50"/>
      <c r="CV108" s="50"/>
      <c r="DF108" s="50"/>
      <c r="DG108" s="50"/>
      <c r="DQ108" s="50"/>
      <c r="DR108" s="50"/>
      <c r="EB108" s="50"/>
      <c r="EC108" s="50"/>
      <c r="EM108" s="50"/>
      <c r="EN108" s="50"/>
      <c r="EX108" s="50"/>
      <c r="EY108" s="50"/>
      <c r="FI108" s="50"/>
      <c r="FJ108" s="50"/>
      <c r="FT108" s="50"/>
      <c r="FU108" s="50"/>
      <c r="GE108" s="50"/>
      <c r="GF108" s="50"/>
      <c r="GP108" s="50"/>
      <c r="GQ108" s="50"/>
      <c r="HA108" s="50"/>
      <c r="HB108" s="50"/>
      <c r="HL108" s="50"/>
      <c r="HM108" s="50"/>
      <c r="HW108" s="50"/>
      <c r="HX108" s="50"/>
      <c r="IH108" s="50"/>
      <c r="II108" s="50"/>
      <c r="IL108" s="79"/>
    </row>
    <row r="109" spans="1:246" ht="12.75" customHeight="1" x14ac:dyDescent="0.2">
      <c r="A109" s="147"/>
      <c r="B109" s="50"/>
      <c r="C109" s="50"/>
      <c r="D109" s="148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I109" s="50"/>
      <c r="AO109" s="50"/>
      <c r="AP109" s="50"/>
      <c r="BA109" s="50"/>
      <c r="BB109" s="50"/>
      <c r="BL109" s="50"/>
      <c r="BM109" s="50"/>
      <c r="BY109" s="50"/>
      <c r="BZ109" s="50"/>
      <c r="CJ109" s="50"/>
      <c r="CK109" s="50"/>
      <c r="CU109" s="50"/>
      <c r="CV109" s="50"/>
      <c r="DF109" s="50"/>
      <c r="DG109" s="50"/>
      <c r="DQ109" s="50"/>
      <c r="DR109" s="50"/>
      <c r="EB109" s="50"/>
      <c r="EC109" s="50"/>
      <c r="EM109" s="50"/>
      <c r="EN109" s="50"/>
      <c r="EX109" s="50"/>
      <c r="EY109" s="50"/>
      <c r="FI109" s="50"/>
      <c r="FJ109" s="50"/>
      <c r="FT109" s="50"/>
      <c r="FU109" s="50"/>
      <c r="GE109" s="50"/>
      <c r="GF109" s="50"/>
      <c r="GP109" s="50"/>
      <c r="GQ109" s="50"/>
      <c r="HA109" s="50"/>
      <c r="HB109" s="50"/>
      <c r="HL109" s="50"/>
      <c r="HM109" s="50"/>
      <c r="HW109" s="50"/>
      <c r="HX109" s="50"/>
      <c r="IH109" s="50"/>
      <c r="II109" s="50"/>
      <c r="IL109" s="79"/>
    </row>
    <row r="110" spans="1:246" ht="12.75" customHeight="1" x14ac:dyDescent="0.2">
      <c r="A110" s="147"/>
      <c r="B110" s="50"/>
      <c r="C110" s="50"/>
      <c r="D110" s="148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I110" s="50"/>
      <c r="AO110" s="50"/>
      <c r="AP110" s="50"/>
      <c r="BA110" s="50"/>
      <c r="BB110" s="50"/>
      <c r="BL110" s="50"/>
      <c r="BM110" s="50"/>
      <c r="BY110" s="50"/>
      <c r="BZ110" s="50"/>
      <c r="CJ110" s="50"/>
      <c r="CK110" s="50"/>
      <c r="CU110" s="50"/>
      <c r="CV110" s="50"/>
      <c r="DF110" s="50"/>
      <c r="DG110" s="50"/>
      <c r="DQ110" s="50"/>
      <c r="DR110" s="50"/>
      <c r="EB110" s="50"/>
      <c r="EC110" s="50"/>
      <c r="EM110" s="50"/>
      <c r="EN110" s="50"/>
      <c r="EX110" s="50"/>
      <c r="EY110" s="50"/>
      <c r="FI110" s="50"/>
      <c r="FJ110" s="50"/>
      <c r="FT110" s="50"/>
      <c r="FU110" s="50"/>
      <c r="GE110" s="50"/>
      <c r="GF110" s="50"/>
      <c r="GP110" s="50"/>
      <c r="GQ110" s="50"/>
      <c r="HA110" s="50"/>
      <c r="HB110" s="50"/>
      <c r="HL110" s="50"/>
      <c r="HM110" s="50"/>
      <c r="HW110" s="50"/>
      <c r="HX110" s="50"/>
      <c r="IH110" s="50"/>
      <c r="II110" s="50"/>
      <c r="IL110" s="79"/>
    </row>
    <row r="111" spans="1:246" ht="12.75" customHeight="1" x14ac:dyDescent="0.2">
      <c r="A111" s="147"/>
      <c r="B111" s="50"/>
      <c r="C111" s="50"/>
      <c r="D111" s="148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I111" s="50"/>
      <c r="AO111" s="50"/>
      <c r="AP111" s="50"/>
      <c r="BA111" s="50"/>
      <c r="BB111" s="50"/>
      <c r="BL111" s="50"/>
      <c r="BM111" s="50"/>
      <c r="BY111" s="50"/>
      <c r="BZ111" s="50"/>
      <c r="CJ111" s="50"/>
      <c r="CK111" s="50"/>
      <c r="CU111" s="50"/>
      <c r="CV111" s="50"/>
      <c r="DF111" s="50"/>
      <c r="DG111" s="50"/>
      <c r="DQ111" s="50"/>
      <c r="DR111" s="50"/>
      <c r="EB111" s="50"/>
      <c r="EC111" s="50"/>
      <c r="EM111" s="50"/>
      <c r="EN111" s="50"/>
      <c r="EX111" s="50"/>
      <c r="EY111" s="50"/>
      <c r="FI111" s="50"/>
      <c r="FJ111" s="50"/>
      <c r="FT111" s="50"/>
      <c r="FU111" s="50"/>
      <c r="GE111" s="50"/>
      <c r="GF111" s="50"/>
      <c r="GP111" s="50"/>
      <c r="GQ111" s="50"/>
      <c r="HA111" s="50"/>
      <c r="HB111" s="50"/>
      <c r="HL111" s="50"/>
      <c r="HM111" s="50"/>
      <c r="HW111" s="50"/>
      <c r="HX111" s="50"/>
      <c r="IH111" s="50"/>
      <c r="II111" s="50"/>
      <c r="IL111" s="79"/>
    </row>
    <row r="112" spans="1:246" ht="12.75" customHeight="1" x14ac:dyDescent="0.2">
      <c r="A112" s="147"/>
      <c r="B112" s="50"/>
      <c r="C112" s="50"/>
      <c r="D112" s="148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I112" s="50"/>
      <c r="AO112" s="50"/>
      <c r="AP112" s="50"/>
      <c r="BA112" s="50"/>
      <c r="BB112" s="50"/>
      <c r="BL112" s="50"/>
      <c r="BM112" s="50"/>
      <c r="BY112" s="50"/>
      <c r="BZ112" s="50"/>
      <c r="CJ112" s="50"/>
      <c r="CK112" s="50"/>
      <c r="CU112" s="50"/>
      <c r="CV112" s="50"/>
      <c r="DF112" s="50"/>
      <c r="DG112" s="50"/>
      <c r="DQ112" s="50"/>
      <c r="DR112" s="50"/>
      <c r="EB112" s="50"/>
      <c r="EC112" s="50"/>
      <c r="EM112" s="50"/>
      <c r="EN112" s="50"/>
      <c r="EX112" s="50"/>
      <c r="EY112" s="50"/>
      <c r="FI112" s="50"/>
      <c r="FJ112" s="50"/>
      <c r="FT112" s="50"/>
      <c r="FU112" s="50"/>
      <c r="GE112" s="50"/>
      <c r="GF112" s="50"/>
      <c r="GP112" s="50"/>
      <c r="GQ112" s="50"/>
      <c r="HA112" s="50"/>
      <c r="HB112" s="50"/>
      <c r="HL112" s="50"/>
      <c r="HM112" s="50"/>
      <c r="HW112" s="50"/>
      <c r="HX112" s="50"/>
      <c r="IH112" s="50"/>
      <c r="II112" s="50"/>
      <c r="IL112" s="79"/>
    </row>
    <row r="113" spans="1:246" ht="12.75" customHeight="1" x14ac:dyDescent="0.2">
      <c r="A113" s="147"/>
      <c r="B113" s="50"/>
      <c r="C113" s="50"/>
      <c r="D113" s="148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I113" s="50"/>
      <c r="AO113" s="50"/>
      <c r="AP113" s="50"/>
      <c r="BA113" s="50"/>
      <c r="BB113" s="50"/>
      <c r="BL113" s="50"/>
      <c r="BM113" s="50"/>
      <c r="BY113" s="50"/>
      <c r="BZ113" s="50"/>
      <c r="CJ113" s="50"/>
      <c r="CK113" s="50"/>
      <c r="CU113" s="50"/>
      <c r="CV113" s="50"/>
      <c r="DF113" s="50"/>
      <c r="DG113" s="50"/>
      <c r="DQ113" s="50"/>
      <c r="DR113" s="50"/>
      <c r="EB113" s="50"/>
      <c r="EC113" s="50"/>
      <c r="EM113" s="50"/>
      <c r="EN113" s="50"/>
      <c r="EX113" s="50"/>
      <c r="EY113" s="50"/>
      <c r="FI113" s="50"/>
      <c r="FJ113" s="50"/>
      <c r="FT113" s="50"/>
      <c r="FU113" s="50"/>
      <c r="GE113" s="50"/>
      <c r="GF113" s="50"/>
      <c r="GP113" s="50"/>
      <c r="GQ113" s="50"/>
      <c r="HA113" s="50"/>
      <c r="HB113" s="50"/>
      <c r="HL113" s="50"/>
      <c r="HM113" s="50"/>
      <c r="HW113" s="50"/>
      <c r="HX113" s="50"/>
      <c r="IH113" s="50"/>
      <c r="II113" s="50"/>
      <c r="IL113" s="79"/>
    </row>
    <row r="114" spans="1:246" ht="12.75" customHeight="1" x14ac:dyDescent="0.2">
      <c r="A114" s="147"/>
      <c r="B114" s="50"/>
      <c r="C114" s="50"/>
      <c r="D114" s="148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I114" s="50"/>
      <c r="AO114" s="50"/>
      <c r="AP114" s="50"/>
      <c r="BA114" s="50"/>
      <c r="BB114" s="50"/>
      <c r="BL114" s="50"/>
      <c r="BM114" s="50"/>
      <c r="BY114" s="50"/>
      <c r="BZ114" s="50"/>
      <c r="CJ114" s="50"/>
      <c r="CK114" s="50"/>
      <c r="CU114" s="50"/>
      <c r="CV114" s="50"/>
      <c r="DF114" s="50"/>
      <c r="DG114" s="50"/>
      <c r="DQ114" s="50"/>
      <c r="DR114" s="50"/>
      <c r="EB114" s="50"/>
      <c r="EC114" s="50"/>
      <c r="EM114" s="50"/>
      <c r="EN114" s="50"/>
      <c r="EX114" s="50"/>
      <c r="EY114" s="50"/>
      <c r="FI114" s="50"/>
      <c r="FJ114" s="50"/>
      <c r="FT114" s="50"/>
      <c r="FU114" s="50"/>
      <c r="GE114" s="50"/>
      <c r="GF114" s="50"/>
      <c r="GP114" s="50"/>
      <c r="GQ114" s="50"/>
      <c r="HA114" s="50"/>
      <c r="HB114" s="50"/>
      <c r="HL114" s="50"/>
      <c r="HM114" s="50"/>
      <c r="HW114" s="50"/>
      <c r="HX114" s="50"/>
      <c r="IH114" s="50"/>
      <c r="II114" s="50"/>
      <c r="IL114" s="79"/>
    </row>
    <row r="115" spans="1:246" ht="12.75" customHeight="1" x14ac:dyDescent="0.2">
      <c r="A115" s="147"/>
      <c r="B115" s="50"/>
      <c r="C115" s="50"/>
      <c r="D115" s="148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I115" s="50"/>
      <c r="AO115" s="50"/>
      <c r="AP115" s="50"/>
      <c r="BA115" s="50"/>
      <c r="BB115" s="50"/>
      <c r="BL115" s="50"/>
      <c r="BM115" s="50"/>
      <c r="BY115" s="50"/>
      <c r="BZ115" s="50"/>
      <c r="CJ115" s="50"/>
      <c r="CK115" s="50"/>
      <c r="CU115" s="50"/>
      <c r="CV115" s="50"/>
      <c r="DF115" s="50"/>
      <c r="DG115" s="50"/>
      <c r="DQ115" s="50"/>
      <c r="DR115" s="50"/>
      <c r="EB115" s="50"/>
      <c r="EC115" s="50"/>
      <c r="EM115" s="50"/>
      <c r="EN115" s="50"/>
      <c r="EX115" s="50"/>
      <c r="EY115" s="50"/>
      <c r="FI115" s="50"/>
      <c r="FJ115" s="50"/>
      <c r="FT115" s="50"/>
      <c r="FU115" s="50"/>
      <c r="GE115" s="50"/>
      <c r="GF115" s="50"/>
      <c r="GP115" s="50"/>
      <c r="GQ115" s="50"/>
      <c r="HA115" s="50"/>
      <c r="HB115" s="50"/>
      <c r="HL115" s="50"/>
      <c r="HM115" s="50"/>
      <c r="HW115" s="50"/>
      <c r="HX115" s="50"/>
      <c r="IH115" s="50"/>
      <c r="II115" s="50"/>
      <c r="IL115" s="79"/>
    </row>
  </sheetData>
  <mergeCells count="23">
    <mergeCell ref="GT1:HD1"/>
    <mergeCell ref="HE1:HO1"/>
    <mergeCell ref="IA1:IK1"/>
    <mergeCell ref="HP1:HZ1"/>
    <mergeCell ref="GI1:GS1"/>
    <mergeCell ref="FM1:FW1"/>
    <mergeCell ref="FX1:GH1"/>
    <mergeCell ref="AS1:BD1"/>
    <mergeCell ref="BE1:BO1"/>
    <mergeCell ref="DU1:EE1"/>
    <mergeCell ref="EQ1:FA1"/>
    <mergeCell ref="FB1:FL1"/>
    <mergeCell ref="EF1:EP1"/>
    <mergeCell ref="CC1:CM1"/>
    <mergeCell ref="CN1:CX1"/>
    <mergeCell ref="DJ1:DT1"/>
    <mergeCell ref="BP1:CB1"/>
    <mergeCell ref="CY1:DI1"/>
    <mergeCell ref="A1:F1"/>
    <mergeCell ref="AF1:AR1"/>
    <mergeCell ref="I1:J1"/>
    <mergeCell ref="K1:O1"/>
    <mergeCell ref="P1:AE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4.5703125" customWidth="1"/>
    <col min="3" max="3" width="113.140625" customWidth="1"/>
    <col min="4" max="11" width="8.7109375" customWidth="1"/>
  </cols>
  <sheetData>
    <row r="1" spans="1:3" ht="12.75" customHeight="1" x14ac:dyDescent="0.2">
      <c r="A1" s="152" t="s">
        <v>95</v>
      </c>
      <c r="B1" s="153">
        <v>0</v>
      </c>
      <c r="C1" s="154" t="s">
        <v>130</v>
      </c>
    </row>
    <row r="2" spans="1:3" ht="12.75" customHeight="1" x14ac:dyDescent="0.2">
      <c r="A2" s="152" t="s">
        <v>86</v>
      </c>
      <c r="B2" s="153">
        <v>1</v>
      </c>
      <c r="C2" s="148" t="s">
        <v>131</v>
      </c>
    </row>
    <row r="3" spans="1:3" ht="12.75" customHeight="1" x14ac:dyDescent="0.2">
      <c r="A3" s="152" t="s">
        <v>61</v>
      </c>
      <c r="B3" s="153">
        <v>2</v>
      </c>
      <c r="C3" s="148" t="s">
        <v>132</v>
      </c>
    </row>
    <row r="4" spans="1:3" ht="12.75" customHeight="1" x14ac:dyDescent="0.2">
      <c r="A4" s="152" t="s">
        <v>133</v>
      </c>
      <c r="B4" s="153">
        <v>3</v>
      </c>
      <c r="C4" s="148" t="s">
        <v>134</v>
      </c>
    </row>
    <row r="5" spans="1:3" ht="12.75" customHeight="1" x14ac:dyDescent="0.2">
      <c r="A5" s="152" t="s">
        <v>124</v>
      </c>
      <c r="B5" s="153">
        <v>4</v>
      </c>
      <c r="C5" s="148" t="s">
        <v>135</v>
      </c>
    </row>
    <row r="6" spans="1:3" ht="12.75" customHeight="1" x14ac:dyDescent="0.2">
      <c r="A6" s="152"/>
      <c r="B6" s="153"/>
    </row>
    <row r="7" spans="1:3" ht="12.75" customHeight="1" x14ac:dyDescent="0.2">
      <c r="A7" s="152" t="s">
        <v>136</v>
      </c>
      <c r="B7" s="153">
        <v>0</v>
      </c>
      <c r="C7" s="148" t="s">
        <v>137</v>
      </c>
    </row>
    <row r="8" spans="1:3" ht="12.75" customHeight="1" x14ac:dyDescent="0.2">
      <c r="A8" s="152" t="s">
        <v>62</v>
      </c>
      <c r="B8" s="153">
        <v>1</v>
      </c>
      <c r="C8" s="148"/>
    </row>
    <row r="9" spans="1:3" ht="12.75" customHeight="1" x14ac:dyDescent="0.2">
      <c r="A9" s="152" t="s">
        <v>58</v>
      </c>
      <c r="B9" s="153">
        <v>2</v>
      </c>
    </row>
    <row r="10" spans="1:3" ht="12.75" customHeight="1" x14ac:dyDescent="0.2">
      <c r="A10" s="152" t="s">
        <v>64</v>
      </c>
      <c r="B10" s="153">
        <v>3</v>
      </c>
      <c r="C10" s="148"/>
    </row>
    <row r="11" spans="1:3" ht="12.75" customHeight="1" x14ac:dyDescent="0.2">
      <c r="A11" s="152" t="s">
        <v>71</v>
      </c>
      <c r="B11" s="153">
        <v>4</v>
      </c>
      <c r="C11" s="148"/>
    </row>
    <row r="12" spans="1:3" ht="12.75" customHeight="1" x14ac:dyDescent="0.2"/>
    <row r="13" spans="1:3" ht="12.75" customHeight="1" x14ac:dyDescent="0.2">
      <c r="A13" s="155">
        <v>0</v>
      </c>
      <c r="B13" s="152" t="s">
        <v>136</v>
      </c>
      <c r="C13" s="148" t="s">
        <v>138</v>
      </c>
    </row>
    <row r="14" spans="1:3" ht="12.75" customHeight="1" x14ac:dyDescent="0.2">
      <c r="A14" s="155">
        <v>1</v>
      </c>
      <c r="B14" s="152" t="s">
        <v>62</v>
      </c>
      <c r="C14" s="148"/>
    </row>
    <row r="15" spans="1:3" ht="12.75" customHeight="1" x14ac:dyDescent="0.2">
      <c r="A15" s="155">
        <v>2</v>
      </c>
      <c r="B15" s="152" t="s">
        <v>58</v>
      </c>
      <c r="C15" s="148"/>
    </row>
    <row r="16" spans="1:3" ht="12.75" customHeight="1" x14ac:dyDescent="0.2">
      <c r="A16" s="155">
        <v>3</v>
      </c>
      <c r="B16" s="152" t="s">
        <v>64</v>
      </c>
      <c r="C16" s="148"/>
    </row>
    <row r="17" spans="1:3" ht="12.75" customHeight="1" x14ac:dyDescent="0.2">
      <c r="A17" s="155">
        <v>4</v>
      </c>
      <c r="B17" t="s">
        <v>139</v>
      </c>
      <c r="C17" t="s">
        <v>140</v>
      </c>
    </row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/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0"/>
  <sheetViews>
    <sheetView workbookViewId="0"/>
  </sheetViews>
  <sheetFormatPr defaultColWidth="14.42578125" defaultRowHeight="15" customHeight="1" x14ac:dyDescent="0.2"/>
  <cols>
    <col min="1" max="1" width="125.7109375" customWidth="1"/>
    <col min="2" max="11" width="8.7109375" customWidth="1"/>
  </cols>
  <sheetData>
    <row r="1" spans="1:11" ht="12.75" customHeight="1" x14ac:dyDescent="0.2">
      <c r="A1" s="156" t="s">
        <v>141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2.75" customHeight="1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2.7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12.75" customHeight="1" x14ac:dyDescent="0.2">
      <c r="A4" s="156" t="s">
        <v>142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2.75" customHeight="1" x14ac:dyDescent="0.2">
      <c r="A5" s="157" t="s">
        <v>143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 ht="12.75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1" ht="12.75" customHeight="1" x14ac:dyDescent="0.2">
      <c r="A7" s="157" t="s">
        <v>144</v>
      </c>
    </row>
    <row r="8" spans="1:11" ht="12.75" customHeight="1" x14ac:dyDescent="0.2">
      <c r="A8" s="157" t="s">
        <v>145</v>
      </c>
    </row>
    <row r="9" spans="1:11" ht="12.75" customHeight="1" x14ac:dyDescent="0.2">
      <c r="A9" s="157" t="s">
        <v>146</v>
      </c>
    </row>
    <row r="10" spans="1:11" ht="12.75" customHeight="1" x14ac:dyDescent="0.2">
      <c r="A10" s="157" t="s">
        <v>147</v>
      </c>
    </row>
    <row r="11" spans="1:11" ht="12.75" customHeight="1" x14ac:dyDescent="0.2">
      <c r="A11" s="157" t="s">
        <v>148</v>
      </c>
    </row>
    <row r="12" spans="1:11" ht="12.75" customHeight="1" x14ac:dyDescent="0.2">
      <c r="A12" s="157" t="s">
        <v>149</v>
      </c>
    </row>
    <row r="13" spans="1:11" ht="12.75" customHeight="1" x14ac:dyDescent="0.2">
      <c r="A13" s="157" t="s">
        <v>150</v>
      </c>
    </row>
    <row r="14" spans="1:11" ht="12.75" customHeight="1" x14ac:dyDescent="0.2">
      <c r="A14" s="157" t="s">
        <v>151</v>
      </c>
    </row>
    <row r="15" spans="1:11" ht="12.75" customHeight="1" x14ac:dyDescent="0.2">
      <c r="A15" s="157"/>
    </row>
    <row r="16" spans="1:11" ht="27" customHeight="1" x14ac:dyDescent="0.2">
      <c r="A16" s="157" t="s">
        <v>152</v>
      </c>
    </row>
    <row r="17" spans="1:1" ht="12.75" customHeight="1" x14ac:dyDescent="0.2">
      <c r="A17" s="157"/>
    </row>
    <row r="18" spans="1:1" ht="12.75" customHeight="1" x14ac:dyDescent="0.2">
      <c r="A18" s="157"/>
    </row>
    <row r="19" spans="1:1" ht="12.75" customHeight="1" x14ac:dyDescent="0.2">
      <c r="A19" s="156" t="s">
        <v>153</v>
      </c>
    </row>
    <row r="20" spans="1:1" ht="12.75" customHeight="1" x14ac:dyDescent="0.2">
      <c r="A20" s="156"/>
    </row>
    <row r="21" spans="1:1" ht="12.75" customHeight="1" x14ac:dyDescent="0.2">
      <c r="A21" s="157"/>
    </row>
    <row r="22" spans="1:1" ht="12.75" customHeight="1" x14ac:dyDescent="0.2">
      <c r="A22" s="156" t="s">
        <v>154</v>
      </c>
    </row>
    <row r="23" spans="1:1" ht="12.75" customHeight="1" x14ac:dyDescent="0.2">
      <c r="A23" s="157" t="s">
        <v>144</v>
      </c>
    </row>
    <row r="24" spans="1:1" ht="12.75" customHeight="1" x14ac:dyDescent="0.2">
      <c r="A24" s="157" t="s">
        <v>155</v>
      </c>
    </row>
    <row r="25" spans="1:1" ht="12.75" customHeight="1" x14ac:dyDescent="0.2">
      <c r="A25" s="157" t="s">
        <v>156</v>
      </c>
    </row>
    <row r="26" spans="1:1" ht="12.75" customHeight="1" x14ac:dyDescent="0.2">
      <c r="A26" s="157" t="s">
        <v>157</v>
      </c>
    </row>
    <row r="27" spans="1:1" ht="12.75" customHeight="1" x14ac:dyDescent="0.2">
      <c r="A27" s="157" t="s">
        <v>158</v>
      </c>
    </row>
    <row r="28" spans="1:1" ht="12.75" customHeight="1" x14ac:dyDescent="0.2">
      <c r="A28" s="157" t="s">
        <v>159</v>
      </c>
    </row>
    <row r="29" spans="1:1" ht="12.75" customHeight="1" x14ac:dyDescent="0.2">
      <c r="A29" s="157" t="s">
        <v>160</v>
      </c>
    </row>
    <row r="30" spans="1:1" ht="12.75" customHeight="1" x14ac:dyDescent="0.2">
      <c r="A30" s="157" t="s">
        <v>161</v>
      </c>
    </row>
    <row r="31" spans="1:1" ht="12.75" customHeight="1" x14ac:dyDescent="0.2">
      <c r="A31" s="157" t="s">
        <v>162</v>
      </c>
    </row>
    <row r="32" spans="1:1" ht="12.75" customHeight="1" x14ac:dyDescent="0.2">
      <c r="A32" s="157"/>
    </row>
    <row r="33" spans="1:1" ht="12.75" customHeight="1" x14ac:dyDescent="0.2">
      <c r="A33" s="157"/>
    </row>
    <row r="34" spans="1:1" ht="12.75" customHeight="1" x14ac:dyDescent="0.2">
      <c r="A34" s="157"/>
    </row>
    <row r="35" spans="1:1" ht="12.75" customHeight="1" x14ac:dyDescent="0.2">
      <c r="A35" s="157"/>
    </row>
    <row r="36" spans="1:1" ht="12.75" customHeight="1" x14ac:dyDescent="0.2">
      <c r="A36" s="157"/>
    </row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Blank Master Sheet</vt:lpstr>
      <vt:lpstr>Clear Creek 060918</vt:lpstr>
      <vt:lpstr>Scoresheet</vt:lpstr>
      <vt:lpstr>Sheet1</vt:lpstr>
      <vt:lpstr>SortLookup</vt:lpstr>
      <vt:lpstr>Help</vt:lpstr>
      <vt:lpstr>'Blank Master Sheet'!Z_1229FF16_6ED5_4DBA_B9FE_D3EE84024C57_.wvu.PrintArea</vt:lpstr>
      <vt:lpstr>'Clear Creek 060918'!Z_1229FF16_6ED5_4DBA_B9FE_D3EE84024C57_.wvu.PrintArea</vt:lpstr>
      <vt:lpstr>Scoresheet!Z_1229FF16_6ED5_4DBA_B9FE_D3EE84024C57_.wvu.PrintArea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2018-06-12T12:38:01Z</dcterms:modified>
</cp:coreProperties>
</file>