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4D61A0BA-214D-4778-833E-8F794D4F196B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Scoresheet!$A$1:$IM$59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1" i="1" l="1"/>
  <c r="O41" i="1" s="1"/>
  <c r="P10" i="1"/>
  <c r="O10" i="1" s="1"/>
  <c r="P34" i="1" l="1"/>
  <c r="O34" i="1" s="1"/>
  <c r="J25" i="1"/>
  <c r="K25" i="1"/>
  <c r="P25" i="1"/>
  <c r="O25" i="1" s="1"/>
  <c r="AC25" i="1"/>
  <c r="AD25" i="1"/>
  <c r="AE25" i="1"/>
  <c r="AP25" i="1"/>
  <c r="AQ25" i="1"/>
  <c r="AR25" i="1"/>
  <c r="BB25" i="1"/>
  <c r="BC25" i="1"/>
  <c r="BD25" i="1"/>
  <c r="BM25" i="1"/>
  <c r="BN25" i="1"/>
  <c r="BO25" i="1"/>
  <c r="BZ25" i="1"/>
  <c r="CA25" i="1"/>
  <c r="CB25" i="1"/>
  <c r="CK25" i="1"/>
  <c r="CL25" i="1"/>
  <c r="CM25" i="1"/>
  <c r="J31" i="1"/>
  <c r="K31" i="1"/>
  <c r="P31" i="1"/>
  <c r="O31" i="1" s="1"/>
  <c r="AC31" i="1"/>
  <c r="AD31" i="1"/>
  <c r="AE31" i="1"/>
  <c r="AP31" i="1"/>
  <c r="AQ31" i="1"/>
  <c r="AR31" i="1"/>
  <c r="BB31" i="1"/>
  <c r="BC31" i="1"/>
  <c r="BD31" i="1"/>
  <c r="BM31" i="1"/>
  <c r="BN31" i="1"/>
  <c r="BO31" i="1"/>
  <c r="BZ31" i="1"/>
  <c r="CA31" i="1"/>
  <c r="CB31" i="1"/>
  <c r="CK31" i="1"/>
  <c r="CL31" i="1"/>
  <c r="CM31" i="1"/>
  <c r="J17" i="1"/>
  <c r="K17" i="1"/>
  <c r="P17" i="1"/>
  <c r="O17" i="1" s="1"/>
  <c r="AC17" i="1"/>
  <c r="AD17" i="1"/>
  <c r="AE17" i="1"/>
  <c r="AP17" i="1"/>
  <c r="AQ17" i="1"/>
  <c r="AR17" i="1"/>
  <c r="BB17" i="1"/>
  <c r="BC17" i="1"/>
  <c r="BD17" i="1"/>
  <c r="BM17" i="1"/>
  <c r="BN17" i="1"/>
  <c r="BO17" i="1"/>
  <c r="BZ17" i="1"/>
  <c r="CA17" i="1"/>
  <c r="CB17" i="1"/>
  <c r="CK17" i="1"/>
  <c r="CL17" i="1"/>
  <c r="CM17" i="1"/>
  <c r="J18" i="1"/>
  <c r="K18" i="1"/>
  <c r="P18" i="1"/>
  <c r="O18" i="1" s="1"/>
  <c r="AC18" i="1"/>
  <c r="AD18" i="1"/>
  <c r="AE18" i="1"/>
  <c r="AP18" i="1"/>
  <c r="AQ18" i="1"/>
  <c r="AR18" i="1"/>
  <c r="BB18" i="1"/>
  <c r="BC18" i="1"/>
  <c r="BD18" i="1"/>
  <c r="BM18" i="1"/>
  <c r="BN18" i="1"/>
  <c r="BO18" i="1"/>
  <c r="BZ18" i="1"/>
  <c r="CA18" i="1"/>
  <c r="CB18" i="1"/>
  <c r="CK18" i="1"/>
  <c r="CL18" i="1"/>
  <c r="CM18" i="1"/>
  <c r="J14" i="1"/>
  <c r="K14" i="1"/>
  <c r="P14" i="1"/>
  <c r="O14" i="1" s="1"/>
  <c r="AC14" i="1"/>
  <c r="AD14" i="1"/>
  <c r="AE14" i="1"/>
  <c r="AP14" i="1"/>
  <c r="AQ14" i="1"/>
  <c r="AR14" i="1"/>
  <c r="BB14" i="1"/>
  <c r="BC14" i="1"/>
  <c r="BD14" i="1"/>
  <c r="BM14" i="1"/>
  <c r="BN14" i="1"/>
  <c r="BO14" i="1"/>
  <c r="BZ14" i="1"/>
  <c r="CA14" i="1"/>
  <c r="CB14" i="1"/>
  <c r="CK14" i="1"/>
  <c r="CL14" i="1"/>
  <c r="CM14" i="1"/>
  <c r="J4" i="1"/>
  <c r="K4" i="1"/>
  <c r="P4" i="1"/>
  <c r="O4" i="1" s="1"/>
  <c r="AC4" i="1"/>
  <c r="AD4" i="1"/>
  <c r="AE4" i="1"/>
  <c r="AP4" i="1"/>
  <c r="AQ4" i="1"/>
  <c r="AR4" i="1"/>
  <c r="BB4" i="1"/>
  <c r="BC4" i="1"/>
  <c r="BD4" i="1"/>
  <c r="BM4" i="1"/>
  <c r="BN4" i="1"/>
  <c r="BO4" i="1"/>
  <c r="BZ4" i="1"/>
  <c r="CA4" i="1"/>
  <c r="CB4" i="1"/>
  <c r="CK4" i="1"/>
  <c r="CL4" i="1"/>
  <c r="CM4" i="1"/>
  <c r="J19" i="1"/>
  <c r="K19" i="1"/>
  <c r="P19" i="1"/>
  <c r="O19" i="1" s="1"/>
  <c r="AC19" i="1"/>
  <c r="AD19" i="1"/>
  <c r="AE19" i="1"/>
  <c r="AP19" i="1"/>
  <c r="AQ19" i="1"/>
  <c r="AR19" i="1"/>
  <c r="BB19" i="1"/>
  <c r="BC19" i="1"/>
  <c r="BD19" i="1"/>
  <c r="BM19" i="1"/>
  <c r="BN19" i="1"/>
  <c r="BO19" i="1"/>
  <c r="BZ19" i="1"/>
  <c r="CA19" i="1"/>
  <c r="CB19" i="1"/>
  <c r="CK19" i="1"/>
  <c r="CL19" i="1"/>
  <c r="CM19" i="1"/>
  <c r="J37" i="1"/>
  <c r="K37" i="1"/>
  <c r="P37" i="1"/>
  <c r="O37" i="1" s="1"/>
  <c r="AC37" i="1"/>
  <c r="AD37" i="1"/>
  <c r="AE37" i="1"/>
  <c r="AP37" i="1"/>
  <c r="AQ37" i="1"/>
  <c r="AR37" i="1"/>
  <c r="BB37" i="1"/>
  <c r="BC37" i="1"/>
  <c r="BD37" i="1"/>
  <c r="BM37" i="1"/>
  <c r="BN37" i="1"/>
  <c r="BO37" i="1"/>
  <c r="BZ37" i="1"/>
  <c r="CA37" i="1"/>
  <c r="CB37" i="1"/>
  <c r="CK37" i="1"/>
  <c r="CL37" i="1"/>
  <c r="CM37" i="1"/>
  <c r="J7" i="1"/>
  <c r="K7" i="1"/>
  <c r="P7" i="1"/>
  <c r="O7" i="1" s="1"/>
  <c r="AC7" i="1"/>
  <c r="AD7" i="1"/>
  <c r="AE7" i="1"/>
  <c r="AP7" i="1"/>
  <c r="AQ7" i="1"/>
  <c r="AR7" i="1"/>
  <c r="BB7" i="1"/>
  <c r="BC7" i="1"/>
  <c r="BD7" i="1"/>
  <c r="BM7" i="1"/>
  <c r="BN7" i="1"/>
  <c r="BO7" i="1"/>
  <c r="BZ7" i="1"/>
  <c r="CA7" i="1"/>
  <c r="CB7" i="1"/>
  <c r="CK7" i="1"/>
  <c r="CL7" i="1"/>
  <c r="CM7" i="1"/>
  <c r="J36" i="1"/>
  <c r="K36" i="1"/>
  <c r="P36" i="1"/>
  <c r="O36" i="1" s="1"/>
  <c r="AC36" i="1"/>
  <c r="AD36" i="1"/>
  <c r="AE36" i="1"/>
  <c r="AP36" i="1"/>
  <c r="AQ36" i="1"/>
  <c r="AR36" i="1"/>
  <c r="BB36" i="1"/>
  <c r="BC36" i="1"/>
  <c r="BD36" i="1"/>
  <c r="BM36" i="1"/>
  <c r="BN36" i="1"/>
  <c r="BO36" i="1"/>
  <c r="BZ36" i="1"/>
  <c r="CA36" i="1"/>
  <c r="CB36" i="1"/>
  <c r="CK36" i="1"/>
  <c r="CL36" i="1"/>
  <c r="CM36" i="1"/>
  <c r="J42" i="1"/>
  <c r="K42" i="1"/>
  <c r="P42" i="1"/>
  <c r="O42" i="1" s="1"/>
  <c r="AC42" i="1"/>
  <c r="AD42" i="1"/>
  <c r="AE42" i="1"/>
  <c r="AP42" i="1"/>
  <c r="AQ42" i="1"/>
  <c r="AR42" i="1"/>
  <c r="BB42" i="1"/>
  <c r="BC42" i="1"/>
  <c r="BD42" i="1"/>
  <c r="BM42" i="1"/>
  <c r="BN42" i="1"/>
  <c r="BO42" i="1"/>
  <c r="BZ42" i="1"/>
  <c r="CA42" i="1"/>
  <c r="CB42" i="1"/>
  <c r="CK42" i="1"/>
  <c r="CL42" i="1"/>
  <c r="CM42" i="1"/>
  <c r="N25" i="1" l="1"/>
  <c r="CN25" i="1"/>
  <c r="CC25" i="1"/>
  <c r="BP25" i="1"/>
  <c r="BE25" i="1"/>
  <c r="AS25" i="1"/>
  <c r="M25" i="1"/>
  <c r="AF25" i="1"/>
  <c r="H25" i="1"/>
  <c r="I25" i="1" s="1"/>
  <c r="CN42" i="1"/>
  <c r="CC42" i="1"/>
  <c r="BP42" i="1"/>
  <c r="BE42" i="1"/>
  <c r="AS42" i="1"/>
  <c r="N42" i="1"/>
  <c r="M42" i="1"/>
  <c r="AF42" i="1"/>
  <c r="H42" i="1"/>
  <c r="I42" i="1" s="1"/>
  <c r="CN36" i="1"/>
  <c r="CC36" i="1"/>
  <c r="BP36" i="1"/>
  <c r="BE36" i="1"/>
  <c r="N36" i="1"/>
  <c r="AS36" i="1"/>
  <c r="AF36" i="1"/>
  <c r="H36" i="1"/>
  <c r="I36" i="1" s="1"/>
  <c r="CN7" i="1"/>
  <c r="CC7" i="1"/>
  <c r="N7" i="1"/>
  <c r="AS7" i="1"/>
  <c r="M7" i="1"/>
  <c r="H7" i="1"/>
  <c r="I7" i="1" s="1"/>
  <c r="CC37" i="1"/>
  <c r="BP37" i="1"/>
  <c r="AF37" i="1"/>
  <c r="CN19" i="1"/>
  <c r="CC19" i="1"/>
  <c r="BP19" i="1"/>
  <c r="BE19" i="1"/>
  <c r="N19" i="1"/>
  <c r="AS19" i="1"/>
  <c r="M19" i="1"/>
  <c r="AF19" i="1"/>
  <c r="H19" i="1"/>
  <c r="I19" i="1" s="1"/>
  <c r="CN4" i="1"/>
  <c r="CC4" i="1"/>
  <c r="BP4" i="1"/>
  <c r="BE4" i="1"/>
  <c r="AS4" i="1"/>
  <c r="N4" i="1"/>
  <c r="AF4" i="1"/>
  <c r="H4" i="1"/>
  <c r="I4" i="1" s="1"/>
  <c r="CN14" i="1"/>
  <c r="CC14" i="1"/>
  <c r="BP14" i="1"/>
  <c r="BE14" i="1"/>
  <c r="N14" i="1"/>
  <c r="AS14" i="1"/>
  <c r="AF14" i="1"/>
  <c r="H14" i="1"/>
  <c r="I14" i="1" s="1"/>
  <c r="CN18" i="1"/>
  <c r="CC18" i="1"/>
  <c r="BP18" i="1"/>
  <c r="BE18" i="1"/>
  <c r="AS18" i="1"/>
  <c r="N18" i="1"/>
  <c r="AF18" i="1"/>
  <c r="H18" i="1"/>
  <c r="I18" i="1" s="1"/>
  <c r="CN17" i="1"/>
  <c r="CC17" i="1"/>
  <c r="BP17" i="1"/>
  <c r="BE17" i="1"/>
  <c r="N17" i="1"/>
  <c r="AS17" i="1"/>
  <c r="M17" i="1"/>
  <c r="AF17" i="1"/>
  <c r="H17" i="1"/>
  <c r="I17" i="1" s="1"/>
  <c r="CN31" i="1"/>
  <c r="CC31" i="1"/>
  <c r="BP31" i="1"/>
  <c r="BE31" i="1"/>
  <c r="AS31" i="1"/>
  <c r="N31" i="1"/>
  <c r="AF31" i="1"/>
  <c r="H31" i="1"/>
  <c r="I31" i="1" s="1"/>
  <c r="M36" i="1"/>
  <c r="BE7" i="1"/>
  <c r="BP7" i="1"/>
  <c r="CN37" i="1"/>
  <c r="AS37" i="1"/>
  <c r="H37" i="1"/>
  <c r="I37" i="1" s="1"/>
  <c r="BE37" i="1"/>
  <c r="N37" i="1"/>
  <c r="M14" i="1"/>
  <c r="AF7" i="1"/>
  <c r="M4" i="1"/>
  <c r="M37" i="1"/>
  <c r="M18" i="1"/>
  <c r="M31" i="1"/>
  <c r="BO16" i="1"/>
  <c r="BO3" i="1"/>
  <c r="BO13" i="1"/>
  <c r="BO27" i="1"/>
  <c r="BO45" i="1"/>
  <c r="BO35" i="1"/>
  <c r="BO21" i="1"/>
  <c r="BO12" i="1"/>
  <c r="BO40" i="1"/>
  <c r="BO34" i="1"/>
  <c r="BO29" i="1"/>
  <c r="BO26" i="1"/>
  <c r="BO24" i="1"/>
  <c r="BO8" i="1"/>
  <c r="BO32" i="1"/>
  <c r="BO38" i="1"/>
  <c r="BO11" i="1"/>
  <c r="BO20" i="1"/>
  <c r="BO44" i="1"/>
  <c r="BO10" i="1"/>
  <c r="BO39" i="1"/>
  <c r="BO28" i="1"/>
  <c r="BO5" i="1"/>
  <c r="BO33" i="1"/>
  <c r="BO22" i="1"/>
  <c r="BO23" i="1"/>
  <c r="BO41" i="1"/>
  <c r="BO30" i="1"/>
  <c r="BO43" i="1"/>
  <c r="BO15" i="1"/>
  <c r="BN15" i="1"/>
  <c r="BN16" i="1"/>
  <c r="BN3" i="1"/>
  <c r="BN13" i="1"/>
  <c r="BN27" i="1"/>
  <c r="BN45" i="1"/>
  <c r="BN35" i="1"/>
  <c r="BN21" i="1"/>
  <c r="BN12" i="1"/>
  <c r="BN40" i="1"/>
  <c r="BN34" i="1"/>
  <c r="BN29" i="1"/>
  <c r="BN26" i="1"/>
  <c r="BN24" i="1"/>
  <c r="BN8" i="1"/>
  <c r="BN32" i="1"/>
  <c r="BN38" i="1"/>
  <c r="BN11" i="1"/>
  <c r="BN20" i="1"/>
  <c r="BN44" i="1"/>
  <c r="BN10" i="1"/>
  <c r="BN39" i="1"/>
  <c r="BN28" i="1"/>
  <c r="BN5" i="1"/>
  <c r="BN33" i="1"/>
  <c r="BN22" i="1"/>
  <c r="BN23" i="1"/>
  <c r="BN41" i="1"/>
  <c r="BN30" i="1"/>
  <c r="BN43" i="1"/>
  <c r="BO9" i="1"/>
  <c r="BN9" i="1"/>
  <c r="P23" i="1"/>
  <c r="O23" i="1" s="1"/>
  <c r="P8" i="1"/>
  <c r="O8" i="1" s="1"/>
  <c r="L25" i="1" l="1"/>
  <c r="L42" i="1"/>
  <c r="L36" i="1"/>
  <c r="L7" i="1"/>
  <c r="L19" i="1"/>
  <c r="L4" i="1"/>
  <c r="L14" i="1"/>
  <c r="L18" i="1"/>
  <c r="L17" i="1"/>
  <c r="L31" i="1"/>
  <c r="L37" i="1"/>
  <c r="P9" i="1"/>
  <c r="O9" i="1" s="1"/>
  <c r="J10" i="1"/>
  <c r="K10" i="1"/>
  <c r="AC10" i="1"/>
  <c r="AD10" i="1"/>
  <c r="AE10" i="1"/>
  <c r="AP10" i="1"/>
  <c r="AQ10" i="1"/>
  <c r="AR10" i="1"/>
  <c r="BB10" i="1"/>
  <c r="BC10" i="1"/>
  <c r="BD10" i="1"/>
  <c r="BM10" i="1"/>
  <c r="BZ10" i="1"/>
  <c r="CA10" i="1"/>
  <c r="CB10" i="1"/>
  <c r="CK10" i="1"/>
  <c r="CL10" i="1"/>
  <c r="CM10" i="1"/>
  <c r="J9" i="1"/>
  <c r="K9" i="1"/>
  <c r="AC9" i="1"/>
  <c r="AD9" i="1"/>
  <c r="AE9" i="1"/>
  <c r="AP9" i="1"/>
  <c r="AQ9" i="1"/>
  <c r="AR9" i="1"/>
  <c r="BB9" i="1"/>
  <c r="BC9" i="1"/>
  <c r="BD9" i="1"/>
  <c r="BM9" i="1"/>
  <c r="BZ9" i="1"/>
  <c r="CA9" i="1"/>
  <c r="CB9" i="1"/>
  <c r="CK9" i="1"/>
  <c r="CL9" i="1"/>
  <c r="CM9" i="1"/>
  <c r="J23" i="1"/>
  <c r="K23" i="1"/>
  <c r="AC23" i="1"/>
  <c r="AD23" i="1"/>
  <c r="AE23" i="1"/>
  <c r="AP23" i="1"/>
  <c r="AQ23" i="1"/>
  <c r="AR23" i="1"/>
  <c r="BB23" i="1"/>
  <c r="BC23" i="1"/>
  <c r="BD23" i="1"/>
  <c r="BM23" i="1"/>
  <c r="BZ23" i="1"/>
  <c r="CA23" i="1"/>
  <c r="CB23" i="1"/>
  <c r="CK23" i="1"/>
  <c r="CL23" i="1"/>
  <c r="CM23" i="1"/>
  <c r="J34" i="1"/>
  <c r="K34" i="1"/>
  <c r="AC34" i="1"/>
  <c r="AD34" i="1"/>
  <c r="AE34" i="1"/>
  <c r="AP34" i="1"/>
  <c r="AQ34" i="1"/>
  <c r="AR34" i="1"/>
  <c r="BB34" i="1"/>
  <c r="BC34" i="1"/>
  <c r="BD34" i="1"/>
  <c r="BM34" i="1"/>
  <c r="BZ34" i="1"/>
  <c r="CA34" i="1"/>
  <c r="CB34" i="1"/>
  <c r="CK34" i="1"/>
  <c r="CL34" i="1"/>
  <c r="CM34" i="1"/>
  <c r="N10" i="1" l="1"/>
  <c r="M10" i="1"/>
  <c r="M34" i="1"/>
  <c r="N34" i="1"/>
  <c r="N23" i="1"/>
  <c r="M23" i="1"/>
  <c r="N9" i="1"/>
  <c r="M9" i="1"/>
  <c r="BP23" i="1"/>
  <c r="BP34" i="1"/>
  <c r="BP9" i="1"/>
  <c r="BP10" i="1"/>
  <c r="CN34" i="1"/>
  <c r="CC34" i="1"/>
  <c r="BE34" i="1"/>
  <c r="AS34" i="1"/>
  <c r="AF34" i="1"/>
  <c r="H34" i="1"/>
  <c r="I34" i="1" s="1"/>
  <c r="CN23" i="1"/>
  <c r="CC23" i="1"/>
  <c r="BE23" i="1"/>
  <c r="AS23" i="1"/>
  <c r="H23" i="1"/>
  <c r="I23" i="1" s="1"/>
  <c r="CN9" i="1"/>
  <c r="CC9" i="1"/>
  <c r="BE9" i="1"/>
  <c r="AS9" i="1"/>
  <c r="AF9" i="1"/>
  <c r="H9" i="1"/>
  <c r="I9" i="1" s="1"/>
  <c r="CN10" i="1"/>
  <c r="CC10" i="1"/>
  <c r="BE10" i="1"/>
  <c r="AS10" i="1"/>
  <c r="AF10" i="1"/>
  <c r="H10" i="1"/>
  <c r="I10" i="1" s="1"/>
  <c r="AF23" i="1"/>
  <c r="L10" i="1" l="1"/>
  <c r="L34" i="1"/>
  <c r="L23" i="1"/>
  <c r="L9" i="1"/>
  <c r="P3" i="1"/>
  <c r="O3" i="1" s="1"/>
  <c r="P15" i="1" l="1"/>
  <c r="O15" i="1" s="1"/>
  <c r="J38" i="1" l="1"/>
  <c r="K38" i="1"/>
  <c r="P38" i="1"/>
  <c r="O38" i="1" s="1"/>
  <c r="AC38" i="1"/>
  <c r="AD38" i="1"/>
  <c r="AE38" i="1"/>
  <c r="AP38" i="1"/>
  <c r="AQ38" i="1"/>
  <c r="AR38" i="1"/>
  <c r="BB38" i="1"/>
  <c r="BC38" i="1"/>
  <c r="BD38" i="1"/>
  <c r="BM38" i="1"/>
  <c r="BZ38" i="1"/>
  <c r="CA38" i="1"/>
  <c r="CB38" i="1"/>
  <c r="CK38" i="1"/>
  <c r="CL38" i="1"/>
  <c r="CM38" i="1"/>
  <c r="BE38" i="1" l="1"/>
  <c r="AF38" i="1"/>
  <c r="CN38" i="1"/>
  <c r="BP38" i="1"/>
  <c r="AS38" i="1"/>
  <c r="CC38" i="1"/>
  <c r="N38" i="1"/>
  <c r="M38" i="1"/>
  <c r="P21" i="1"/>
  <c r="O21" i="1" s="1"/>
  <c r="L38" i="1" l="1"/>
  <c r="P16" i="1"/>
  <c r="O16" i="1" s="1"/>
  <c r="P45" i="1"/>
  <c r="O45" i="1" s="1"/>
  <c r="J32" i="1"/>
  <c r="K32" i="1"/>
  <c r="P32" i="1"/>
  <c r="O32" i="1" s="1"/>
  <c r="AC32" i="1"/>
  <c r="AD32" i="1"/>
  <c r="AE32" i="1"/>
  <c r="AP32" i="1"/>
  <c r="AQ32" i="1"/>
  <c r="AR32" i="1"/>
  <c r="BB32" i="1"/>
  <c r="BC32" i="1"/>
  <c r="BD32" i="1"/>
  <c r="BM32" i="1"/>
  <c r="BZ32" i="1"/>
  <c r="CA32" i="1"/>
  <c r="CB32" i="1"/>
  <c r="CK32" i="1"/>
  <c r="CL32" i="1"/>
  <c r="CM32" i="1"/>
  <c r="J41" i="1"/>
  <c r="K41" i="1"/>
  <c r="AC41" i="1"/>
  <c r="AD41" i="1"/>
  <c r="AE41" i="1"/>
  <c r="AP41" i="1"/>
  <c r="AQ41" i="1"/>
  <c r="AR41" i="1"/>
  <c r="BB41" i="1"/>
  <c r="BC41" i="1"/>
  <c r="BD41" i="1"/>
  <c r="BM41" i="1"/>
  <c r="BZ41" i="1"/>
  <c r="CA41" i="1"/>
  <c r="CB41" i="1"/>
  <c r="CK41" i="1"/>
  <c r="CL41" i="1"/>
  <c r="CM41" i="1"/>
  <c r="P30" i="1"/>
  <c r="O30" i="1" s="1"/>
  <c r="N41" i="1" l="1"/>
  <c r="M41" i="1"/>
  <c r="BP32" i="1"/>
  <c r="BP41" i="1"/>
  <c r="CN41" i="1"/>
  <c r="CC41" i="1"/>
  <c r="BE41" i="1"/>
  <c r="AS41" i="1"/>
  <c r="CN32" i="1"/>
  <c r="CC32" i="1"/>
  <c r="BE32" i="1"/>
  <c r="N32" i="1"/>
  <c r="AS32" i="1"/>
  <c r="M32" i="1"/>
  <c r="AF32" i="1"/>
  <c r="AF41" i="1"/>
  <c r="P24" i="1"/>
  <c r="O24" i="1" s="1"/>
  <c r="L41" i="1" l="1"/>
  <c r="L32" i="1"/>
  <c r="P27" i="1"/>
  <c r="O27" i="1" s="1"/>
  <c r="J35" i="1"/>
  <c r="K35" i="1"/>
  <c r="P35" i="1"/>
  <c r="O35" i="1" s="1"/>
  <c r="AC35" i="1"/>
  <c r="AD35" i="1"/>
  <c r="AE35" i="1"/>
  <c r="AP35" i="1"/>
  <c r="AQ35" i="1"/>
  <c r="AR35" i="1"/>
  <c r="BB35" i="1"/>
  <c r="BC35" i="1"/>
  <c r="BD35" i="1"/>
  <c r="BM35" i="1"/>
  <c r="BZ35" i="1"/>
  <c r="CA35" i="1"/>
  <c r="CB35" i="1"/>
  <c r="CK35" i="1"/>
  <c r="CL35" i="1"/>
  <c r="CM35" i="1"/>
  <c r="J27" i="1"/>
  <c r="K27" i="1"/>
  <c r="AC27" i="1"/>
  <c r="AD27" i="1"/>
  <c r="AE27" i="1"/>
  <c r="AP27" i="1"/>
  <c r="AQ27" i="1"/>
  <c r="AR27" i="1"/>
  <c r="BB27" i="1"/>
  <c r="BC27" i="1"/>
  <c r="BD27" i="1"/>
  <c r="BM27" i="1"/>
  <c r="BZ27" i="1"/>
  <c r="CA27" i="1"/>
  <c r="CB27" i="1"/>
  <c r="CK27" i="1"/>
  <c r="CL27" i="1"/>
  <c r="CM27" i="1"/>
  <c r="CC35" i="1" l="1"/>
  <c r="M27" i="1"/>
  <c r="BP35" i="1"/>
  <c r="N27" i="1"/>
  <c r="BP27" i="1"/>
  <c r="CC27" i="1"/>
  <c r="CN27" i="1"/>
  <c r="BE27" i="1"/>
  <c r="AS27" i="1"/>
  <c r="AF27" i="1"/>
  <c r="CN35" i="1"/>
  <c r="BE35" i="1"/>
  <c r="N35" i="1"/>
  <c r="AS35" i="1"/>
  <c r="M35" i="1"/>
  <c r="AF35" i="1"/>
  <c r="J39" i="1"/>
  <c r="K39" i="1"/>
  <c r="P39" i="1"/>
  <c r="O39" i="1" s="1"/>
  <c r="AC39" i="1"/>
  <c r="AD39" i="1"/>
  <c r="AE39" i="1"/>
  <c r="AP39" i="1"/>
  <c r="AQ39" i="1"/>
  <c r="AR39" i="1"/>
  <c r="BB39" i="1"/>
  <c r="BC39" i="1"/>
  <c r="BD39" i="1"/>
  <c r="BM39" i="1"/>
  <c r="BZ39" i="1"/>
  <c r="CA39" i="1"/>
  <c r="CB39" i="1"/>
  <c r="CK39" i="1"/>
  <c r="CL39" i="1"/>
  <c r="CM39" i="1"/>
  <c r="L27" i="1" l="1"/>
  <c r="L35" i="1"/>
  <c r="BP39" i="1"/>
  <c r="CN39" i="1"/>
  <c r="BE39" i="1"/>
  <c r="AS39" i="1"/>
  <c r="N39" i="1"/>
  <c r="CC39" i="1"/>
  <c r="M39" i="1"/>
  <c r="AF39" i="1"/>
  <c r="J16" i="1"/>
  <c r="K16" i="1"/>
  <c r="AC16" i="1"/>
  <c r="AD16" i="1"/>
  <c r="AE16" i="1"/>
  <c r="AP16" i="1"/>
  <c r="AQ16" i="1"/>
  <c r="AR16" i="1"/>
  <c r="BB16" i="1"/>
  <c r="BC16" i="1"/>
  <c r="BD16" i="1"/>
  <c r="BM16" i="1"/>
  <c r="BZ16" i="1"/>
  <c r="CA16" i="1"/>
  <c r="CB16" i="1"/>
  <c r="CK16" i="1"/>
  <c r="CL16" i="1"/>
  <c r="CM16" i="1"/>
  <c r="J22" i="1"/>
  <c r="K22" i="1"/>
  <c r="P22" i="1"/>
  <c r="O22" i="1" s="1"/>
  <c r="AC22" i="1"/>
  <c r="AD22" i="1"/>
  <c r="AE22" i="1"/>
  <c r="AP22" i="1"/>
  <c r="AQ22" i="1"/>
  <c r="AR22" i="1"/>
  <c r="BB22" i="1"/>
  <c r="BC22" i="1"/>
  <c r="BD22" i="1"/>
  <c r="BM22" i="1"/>
  <c r="BZ22" i="1"/>
  <c r="CA22" i="1"/>
  <c r="CB22" i="1"/>
  <c r="CK22" i="1"/>
  <c r="CL22" i="1"/>
  <c r="CM22" i="1"/>
  <c r="M16" i="1" l="1"/>
  <c r="N16" i="1"/>
  <c r="L39" i="1"/>
  <c r="BP22" i="1"/>
  <c r="BP16" i="1"/>
  <c r="CC16" i="1"/>
  <c r="N22" i="1"/>
  <c r="AF16" i="1"/>
  <c r="AF22" i="1"/>
  <c r="AS16" i="1"/>
  <c r="AS22" i="1"/>
  <c r="BE22" i="1"/>
  <c r="BE16" i="1"/>
  <c r="CC22" i="1"/>
  <c r="CN22" i="1"/>
  <c r="CN16" i="1"/>
  <c r="M22" i="1"/>
  <c r="AC13" i="1"/>
  <c r="AD13" i="1"/>
  <c r="AE13" i="1"/>
  <c r="AC28" i="1"/>
  <c r="AD28" i="1"/>
  <c r="AE28" i="1"/>
  <c r="AC43" i="1"/>
  <c r="AD43" i="1"/>
  <c r="AE43" i="1"/>
  <c r="AC44" i="1"/>
  <c r="AD44" i="1"/>
  <c r="AE44" i="1"/>
  <c r="AC20" i="1"/>
  <c r="AD20" i="1"/>
  <c r="AE20" i="1"/>
  <c r="AC45" i="1"/>
  <c r="AD45" i="1"/>
  <c r="AE45" i="1"/>
  <c r="AC8" i="1"/>
  <c r="AD8" i="1"/>
  <c r="AE8" i="1"/>
  <c r="AC12" i="1"/>
  <c r="AD12" i="1"/>
  <c r="AE12" i="1"/>
  <c r="AC29" i="1"/>
  <c r="AD29" i="1"/>
  <c r="AE29" i="1"/>
  <c r="AC5" i="1"/>
  <c r="AD5" i="1"/>
  <c r="AE5" i="1"/>
  <c r="AC24" i="1"/>
  <c r="AD24" i="1"/>
  <c r="AE24" i="1"/>
  <c r="AC3" i="1"/>
  <c r="AD3" i="1"/>
  <c r="AE3" i="1"/>
  <c r="AC26" i="1"/>
  <c r="AD26" i="1"/>
  <c r="AE26" i="1"/>
  <c r="AC15" i="1"/>
  <c r="AD15" i="1"/>
  <c r="AE15" i="1"/>
  <c r="AC33" i="1"/>
  <c r="AD33" i="1"/>
  <c r="AE33" i="1"/>
  <c r="L16" i="1" l="1"/>
  <c r="L22" i="1"/>
  <c r="AF13" i="1"/>
  <c r="AF33" i="1"/>
  <c r="AF15" i="1"/>
  <c r="AF26" i="1"/>
  <c r="AF3" i="1"/>
  <c r="AF24" i="1"/>
  <c r="AF5" i="1"/>
  <c r="AF29" i="1"/>
  <c r="AF12" i="1"/>
  <c r="AF8" i="1"/>
  <c r="AF45" i="1"/>
  <c r="AF20" i="1"/>
  <c r="AF44" i="1"/>
  <c r="AF43" i="1"/>
  <c r="AF28" i="1"/>
  <c r="J29" i="1" l="1"/>
  <c r="K29" i="1"/>
  <c r="P29" i="1"/>
  <c r="O29" i="1" s="1"/>
  <c r="AP29" i="1"/>
  <c r="AQ29" i="1"/>
  <c r="AR29" i="1"/>
  <c r="BB29" i="1"/>
  <c r="BC29" i="1"/>
  <c r="BD29" i="1"/>
  <c r="BM29" i="1"/>
  <c r="BZ29" i="1"/>
  <c r="CA29" i="1"/>
  <c r="CB29" i="1"/>
  <c r="CK29" i="1"/>
  <c r="CL29" i="1"/>
  <c r="CM29" i="1"/>
  <c r="J13" i="1"/>
  <c r="K13" i="1"/>
  <c r="P13" i="1"/>
  <c r="O13" i="1" s="1"/>
  <c r="AP13" i="1"/>
  <c r="AQ13" i="1"/>
  <c r="AR13" i="1"/>
  <c r="BB13" i="1"/>
  <c r="BC13" i="1"/>
  <c r="BD13" i="1"/>
  <c r="BM13" i="1"/>
  <c r="BZ13" i="1"/>
  <c r="CA13" i="1"/>
  <c r="CB13" i="1"/>
  <c r="CK13" i="1"/>
  <c r="CL13" i="1"/>
  <c r="CM13" i="1"/>
  <c r="BP29" i="1" l="1"/>
  <c r="CN29" i="1"/>
  <c r="AS29" i="1"/>
  <c r="CC29" i="1"/>
  <c r="BE29" i="1"/>
  <c r="M29" i="1"/>
  <c r="CC13" i="1"/>
  <c r="CN13" i="1"/>
  <c r="AS13" i="1"/>
  <c r="BE13" i="1"/>
  <c r="N13" i="1"/>
  <c r="BP13" i="1"/>
  <c r="M13" i="1"/>
  <c r="J40" i="1"/>
  <c r="K40" i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Z40" i="1"/>
  <c r="CA40" i="1"/>
  <c r="CB40" i="1"/>
  <c r="CK40" i="1"/>
  <c r="CL40" i="1"/>
  <c r="CM40" i="1"/>
  <c r="L29" i="1" l="1"/>
  <c r="L13" i="1"/>
  <c r="BP40" i="1"/>
  <c r="CC40" i="1"/>
  <c r="AF40" i="1"/>
  <c r="CN40" i="1"/>
  <c r="AS40" i="1"/>
  <c r="BE40" i="1"/>
  <c r="N40" i="1"/>
  <c r="M40" i="1"/>
  <c r="CM12" i="1"/>
  <c r="CL12" i="1"/>
  <c r="CK12" i="1"/>
  <c r="CB12" i="1"/>
  <c r="CA12" i="1"/>
  <c r="BZ12" i="1"/>
  <c r="BM12" i="1"/>
  <c r="BD12" i="1"/>
  <c r="BC12" i="1"/>
  <c r="BB12" i="1"/>
  <c r="AR12" i="1"/>
  <c r="AQ12" i="1"/>
  <c r="AP12" i="1"/>
  <c r="P12" i="1"/>
  <c r="O12" i="1" s="1"/>
  <c r="K12" i="1"/>
  <c r="J12" i="1"/>
  <c r="CM33" i="1"/>
  <c r="CL33" i="1"/>
  <c r="CK33" i="1"/>
  <c r="CB33" i="1"/>
  <c r="CA33" i="1"/>
  <c r="BZ33" i="1"/>
  <c r="BM33" i="1"/>
  <c r="BD33" i="1"/>
  <c r="BC33" i="1"/>
  <c r="BB33" i="1"/>
  <c r="AR33" i="1"/>
  <c r="AQ33" i="1"/>
  <c r="AP33" i="1"/>
  <c r="P33" i="1"/>
  <c r="O33" i="1" s="1"/>
  <c r="K33" i="1"/>
  <c r="J33" i="1"/>
  <c r="CM21" i="1"/>
  <c r="CL21" i="1"/>
  <c r="CK21" i="1"/>
  <c r="CB21" i="1"/>
  <c r="CA21" i="1"/>
  <c r="BZ21" i="1"/>
  <c r="BM21" i="1"/>
  <c r="BD21" i="1"/>
  <c r="BC21" i="1"/>
  <c r="BB21" i="1"/>
  <c r="AR21" i="1"/>
  <c r="AQ21" i="1"/>
  <c r="AP21" i="1"/>
  <c r="AE21" i="1"/>
  <c r="AD21" i="1"/>
  <c r="AC21" i="1"/>
  <c r="K21" i="1"/>
  <c r="J21" i="1"/>
  <c r="CM15" i="1"/>
  <c r="CL15" i="1"/>
  <c r="CK15" i="1"/>
  <c r="CB15" i="1"/>
  <c r="CA15" i="1"/>
  <c r="BZ15" i="1"/>
  <c r="BM15" i="1"/>
  <c r="BD15" i="1"/>
  <c r="BC15" i="1"/>
  <c r="BB15" i="1"/>
  <c r="AR15" i="1"/>
  <c r="AQ15" i="1"/>
  <c r="AP15" i="1"/>
  <c r="K15" i="1"/>
  <c r="J15" i="1"/>
  <c r="CM8" i="1"/>
  <c r="CL8" i="1"/>
  <c r="CK8" i="1"/>
  <c r="CB8" i="1"/>
  <c r="CA8" i="1"/>
  <c r="BZ8" i="1"/>
  <c r="BM8" i="1"/>
  <c r="BD8" i="1"/>
  <c r="BC8" i="1"/>
  <c r="BB8" i="1"/>
  <c r="AR8" i="1"/>
  <c r="AQ8" i="1"/>
  <c r="AP8" i="1"/>
  <c r="K8" i="1"/>
  <c r="J8" i="1"/>
  <c r="CM3" i="1"/>
  <c r="CL3" i="1"/>
  <c r="CK3" i="1"/>
  <c r="CB3" i="1"/>
  <c r="CA3" i="1"/>
  <c r="BZ3" i="1"/>
  <c r="BM3" i="1"/>
  <c r="BD3" i="1"/>
  <c r="BC3" i="1"/>
  <c r="BB3" i="1"/>
  <c r="AR3" i="1"/>
  <c r="AQ3" i="1"/>
  <c r="AP3" i="1"/>
  <c r="K3" i="1"/>
  <c r="J3" i="1"/>
  <c r="J45" i="1"/>
  <c r="K45" i="1"/>
  <c r="AP45" i="1"/>
  <c r="AQ45" i="1"/>
  <c r="AR45" i="1"/>
  <c r="BB45" i="1"/>
  <c r="BC45" i="1"/>
  <c r="BD45" i="1"/>
  <c r="BM45" i="1"/>
  <c r="BZ45" i="1"/>
  <c r="CA45" i="1"/>
  <c r="CB45" i="1"/>
  <c r="CK45" i="1"/>
  <c r="CL45" i="1"/>
  <c r="CM45" i="1"/>
  <c r="J28" i="1"/>
  <c r="K28" i="1"/>
  <c r="P28" i="1"/>
  <c r="O28" i="1" s="1"/>
  <c r="AP28" i="1"/>
  <c r="AQ28" i="1"/>
  <c r="AR28" i="1"/>
  <c r="BB28" i="1"/>
  <c r="BC28" i="1"/>
  <c r="BD28" i="1"/>
  <c r="BM28" i="1"/>
  <c r="BZ28" i="1"/>
  <c r="CA28" i="1"/>
  <c r="CB28" i="1"/>
  <c r="CK28" i="1"/>
  <c r="CL28" i="1"/>
  <c r="CM28" i="1"/>
  <c r="J44" i="1"/>
  <c r="K44" i="1"/>
  <c r="P44" i="1"/>
  <c r="O44" i="1" s="1"/>
  <c r="AP44" i="1"/>
  <c r="AQ44" i="1"/>
  <c r="AR44" i="1"/>
  <c r="BB44" i="1"/>
  <c r="BC44" i="1"/>
  <c r="BD44" i="1"/>
  <c r="BM44" i="1"/>
  <c r="BZ44" i="1"/>
  <c r="CA44" i="1"/>
  <c r="CB44" i="1"/>
  <c r="CK44" i="1"/>
  <c r="CL44" i="1"/>
  <c r="CM44" i="1"/>
  <c r="J11" i="1"/>
  <c r="K11" i="1"/>
  <c r="P11" i="1"/>
  <c r="O11" i="1" s="1"/>
  <c r="AC11" i="1"/>
  <c r="AD11" i="1"/>
  <c r="AE11" i="1"/>
  <c r="AP11" i="1"/>
  <c r="AQ11" i="1"/>
  <c r="AR11" i="1"/>
  <c r="BB11" i="1"/>
  <c r="BC11" i="1"/>
  <c r="BD11" i="1"/>
  <c r="BM11" i="1"/>
  <c r="BZ11" i="1"/>
  <c r="CA11" i="1"/>
  <c r="CB11" i="1"/>
  <c r="CK11" i="1"/>
  <c r="CL11" i="1"/>
  <c r="CM11" i="1"/>
  <c r="J24" i="1"/>
  <c r="K24" i="1"/>
  <c r="AP24" i="1"/>
  <c r="AQ24" i="1"/>
  <c r="AR24" i="1"/>
  <c r="BB24" i="1"/>
  <c r="BC24" i="1"/>
  <c r="BD24" i="1"/>
  <c r="BM24" i="1"/>
  <c r="BZ24" i="1"/>
  <c r="CA24" i="1"/>
  <c r="CB24" i="1"/>
  <c r="CK24" i="1"/>
  <c r="CL24" i="1"/>
  <c r="CM24" i="1"/>
  <c r="J20" i="1"/>
  <c r="K20" i="1"/>
  <c r="P20" i="1"/>
  <c r="O20" i="1" s="1"/>
  <c r="AP20" i="1"/>
  <c r="AQ20" i="1"/>
  <c r="AR20" i="1"/>
  <c r="BB20" i="1"/>
  <c r="BC20" i="1"/>
  <c r="BD20" i="1"/>
  <c r="BM20" i="1"/>
  <c r="BZ20" i="1"/>
  <c r="CA20" i="1"/>
  <c r="CB20" i="1"/>
  <c r="CK20" i="1"/>
  <c r="CL20" i="1"/>
  <c r="CM20" i="1"/>
  <c r="J43" i="1"/>
  <c r="K43" i="1"/>
  <c r="P43" i="1"/>
  <c r="O43" i="1" s="1"/>
  <c r="AP43" i="1"/>
  <c r="AQ43" i="1"/>
  <c r="AR43" i="1"/>
  <c r="BB43" i="1"/>
  <c r="BC43" i="1"/>
  <c r="BD43" i="1"/>
  <c r="BM43" i="1"/>
  <c r="BZ43" i="1"/>
  <c r="CA43" i="1"/>
  <c r="CB43" i="1"/>
  <c r="CK43" i="1"/>
  <c r="CL43" i="1"/>
  <c r="CM43" i="1"/>
  <c r="J30" i="1"/>
  <c r="K30" i="1"/>
  <c r="AC30" i="1"/>
  <c r="AD30" i="1"/>
  <c r="AE30" i="1"/>
  <c r="AP30" i="1"/>
  <c r="AQ30" i="1"/>
  <c r="AR30" i="1"/>
  <c r="BB30" i="1"/>
  <c r="BC30" i="1"/>
  <c r="BD30" i="1"/>
  <c r="BM30" i="1"/>
  <c r="BZ30" i="1"/>
  <c r="CA30" i="1"/>
  <c r="CB30" i="1"/>
  <c r="CK30" i="1"/>
  <c r="CL30" i="1"/>
  <c r="CM30" i="1"/>
  <c r="J5" i="1"/>
  <c r="K5" i="1"/>
  <c r="P5" i="1"/>
  <c r="O5" i="1" s="1"/>
  <c r="AP5" i="1"/>
  <c r="AQ5" i="1"/>
  <c r="AR5" i="1"/>
  <c r="BB5" i="1"/>
  <c r="BC5" i="1"/>
  <c r="BD5" i="1"/>
  <c r="BM5" i="1"/>
  <c r="BZ5" i="1"/>
  <c r="CA5" i="1"/>
  <c r="CB5" i="1"/>
  <c r="CK5" i="1"/>
  <c r="CL5" i="1"/>
  <c r="CM5" i="1"/>
  <c r="CL26" i="1"/>
  <c r="M11" i="1" l="1"/>
  <c r="N8" i="1"/>
  <c r="M8" i="1"/>
  <c r="M3" i="1"/>
  <c r="N3" i="1"/>
  <c r="N15" i="1"/>
  <c r="M15" i="1"/>
  <c r="M21" i="1"/>
  <c r="N21" i="1"/>
  <c r="M45" i="1"/>
  <c r="N45" i="1"/>
  <c r="N30" i="1"/>
  <c r="M30" i="1"/>
  <c r="N24" i="1"/>
  <c r="M24" i="1"/>
  <c r="L40" i="1"/>
  <c r="AS21" i="1"/>
  <c r="CN21" i="1"/>
  <c r="M33" i="1"/>
  <c r="AS33" i="1"/>
  <c r="CN33" i="1"/>
  <c r="N12" i="1"/>
  <c r="BE12" i="1"/>
  <c r="CC45" i="1"/>
  <c r="AS12" i="1"/>
  <c r="CN12" i="1"/>
  <c r="BP21" i="1"/>
  <c r="BP33" i="1"/>
  <c r="BP3" i="1"/>
  <c r="BP8" i="1"/>
  <c r="BP15" i="1"/>
  <c r="N33" i="1"/>
  <c r="AS3" i="1"/>
  <c r="CN3" i="1"/>
  <c r="BE44" i="1"/>
  <c r="N44" i="1"/>
  <c r="CC3" i="1"/>
  <c r="BE8" i="1"/>
  <c r="BE15" i="1"/>
  <c r="AF21" i="1"/>
  <c r="CC21" i="1"/>
  <c r="CC33" i="1"/>
  <c r="N28" i="1"/>
  <c r="AS8" i="1"/>
  <c r="CN8" i="1"/>
  <c r="AS15" i="1"/>
  <c r="CN15" i="1"/>
  <c r="CC12" i="1"/>
  <c r="BE3" i="1"/>
  <c r="CC8" i="1"/>
  <c r="CC15" i="1"/>
  <c r="BE21" i="1"/>
  <c r="BE33" i="1"/>
  <c r="BP12" i="1"/>
  <c r="M12" i="1"/>
  <c r="CN5" i="1"/>
  <c r="AS5" i="1"/>
  <c r="BP20" i="1"/>
  <c r="BE24" i="1"/>
  <c r="BP44" i="1"/>
  <c r="BP28" i="1"/>
  <c r="CN45" i="1"/>
  <c r="AS45" i="1"/>
  <c r="CN30" i="1"/>
  <c r="AS30" i="1"/>
  <c r="CC20" i="1"/>
  <c r="CC44" i="1"/>
  <c r="BE45" i="1"/>
  <c r="CN11" i="1"/>
  <c r="AS11" i="1"/>
  <c r="CN44" i="1"/>
  <c r="AS44" i="1"/>
  <c r="BP45" i="1"/>
  <c r="BE5" i="1"/>
  <c r="BE30" i="1"/>
  <c r="CN43" i="1"/>
  <c r="AS43" i="1"/>
  <c r="N11" i="1"/>
  <c r="BP5" i="1"/>
  <c r="BE43" i="1"/>
  <c r="N20" i="1"/>
  <c r="CN24" i="1"/>
  <c r="AS24" i="1"/>
  <c r="CC5" i="1"/>
  <c r="M5" i="1"/>
  <c r="BP30" i="1"/>
  <c r="BP43" i="1"/>
  <c r="CN20" i="1"/>
  <c r="AS20" i="1"/>
  <c r="BP24" i="1"/>
  <c r="BP11" i="1"/>
  <c r="N43" i="1"/>
  <c r="CC30" i="1"/>
  <c r="AF30" i="1"/>
  <c r="CC43" i="1"/>
  <c r="M43" i="1"/>
  <c r="BE20" i="1"/>
  <c r="CC24" i="1"/>
  <c r="N5" i="1"/>
  <c r="M20" i="1"/>
  <c r="BE11" i="1"/>
  <c r="CC28" i="1"/>
  <c r="CN28" i="1"/>
  <c r="AS28" i="1"/>
  <c r="CC11" i="1"/>
  <c r="AF11" i="1"/>
  <c r="M44" i="1"/>
  <c r="BE28" i="1"/>
  <c r="M28" i="1"/>
  <c r="BC26" i="1"/>
  <c r="L11" i="1" l="1"/>
  <c r="L8" i="1"/>
  <c r="L3" i="1"/>
  <c r="L15" i="1"/>
  <c r="L21" i="1"/>
  <c r="L45" i="1"/>
  <c r="L30" i="1"/>
  <c r="L24" i="1"/>
  <c r="L33" i="1"/>
  <c r="L12" i="1"/>
  <c r="L44" i="1"/>
  <c r="L20" i="1"/>
  <c r="L28" i="1"/>
  <c r="L43" i="1"/>
  <c r="L5" i="1"/>
  <c r="CM26" i="1"/>
  <c r="CB26" i="1"/>
  <c r="BD26" i="1"/>
  <c r="AR26" i="1"/>
  <c r="J26" i="1"/>
  <c r="K26" i="1"/>
  <c r="P26" i="1"/>
  <c r="O26" i="1" s="1"/>
  <c r="AP26" i="1"/>
  <c r="AQ26" i="1"/>
  <c r="BB26" i="1"/>
  <c r="BM26" i="1"/>
  <c r="BZ26" i="1"/>
  <c r="CA26" i="1"/>
  <c r="N26" i="1" l="1"/>
  <c r="BP26" i="1"/>
  <c r="CC26" i="1"/>
  <c r="BE26" i="1"/>
  <c r="AS26" i="1"/>
  <c r="CK26" i="1" l="1"/>
  <c r="M26" i="1" s="1"/>
  <c r="L26" i="1" s="1"/>
  <c r="CN26" i="1" l="1"/>
  <c r="H22" i="1"/>
  <c r="I22" i="1" s="1"/>
  <c r="H38" i="1"/>
  <c r="I38" i="1" s="1"/>
  <c r="H20" i="1"/>
  <c r="I20" i="1" s="1"/>
  <c r="H45" i="1"/>
  <c r="I45" i="1" s="1"/>
  <c r="H29" i="1"/>
  <c r="I29" i="1" s="1"/>
  <c r="H24" i="1"/>
  <c r="I24" i="1" s="1"/>
  <c r="H12" i="1"/>
  <c r="I12" i="1" s="1"/>
  <c r="H16" i="1"/>
  <c r="I16" i="1" s="1"/>
  <c r="H13" i="1"/>
  <c r="I13" i="1" s="1"/>
  <c r="H35" i="1"/>
  <c r="I35" i="1" s="1"/>
  <c r="H33" i="1"/>
  <c r="I33" i="1" s="1"/>
  <c r="H5" i="1"/>
  <c r="I5" i="1" s="1"/>
  <c r="H32" i="1"/>
  <c r="I32" i="1" s="1"/>
  <c r="H21" i="1"/>
  <c r="I21" i="1" s="1"/>
  <c r="H44" i="1"/>
  <c r="I44" i="1" s="1"/>
  <c r="H3" i="1"/>
  <c r="I3" i="1" s="1"/>
  <c r="H40" i="1"/>
  <c r="I40" i="1" s="1"/>
  <c r="H15" i="1"/>
  <c r="I15" i="1" s="1"/>
  <c r="H27" i="1"/>
  <c r="I27" i="1" s="1"/>
  <c r="H8" i="1"/>
  <c r="I8" i="1" s="1"/>
  <c r="H11" i="1"/>
  <c r="I11" i="1" s="1"/>
  <c r="H28" i="1"/>
  <c r="I28" i="1" s="1"/>
  <c r="H41" i="1"/>
  <c r="I41" i="1" s="1"/>
  <c r="H26" i="1"/>
  <c r="I26" i="1" s="1"/>
  <c r="H30" i="1"/>
  <c r="I30" i="1" s="1"/>
  <c r="H39" i="1"/>
  <c r="I39" i="1" s="1"/>
  <c r="H43" i="1"/>
  <c r="I43" i="1" s="1"/>
</calcChain>
</file>

<file path=xl/sharedStrings.xml><?xml version="1.0" encoding="utf-8"?>
<sst xmlns="http://schemas.openxmlformats.org/spreadsheetml/2006/main" count="207" uniqueCount="125">
  <si>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</si>
  <si>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</si>
  <si>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</si>
  <si>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</si>
  <si>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</si>
  <si>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</si>
  <si>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</si>
  <si>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</si>
  <si>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</si>
  <si>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</si>
  <si>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</si>
  <si>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</si>
  <si>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</si>
  <si>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</si>
  <si>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</si>
  <si>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</si>
  <si>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</si>
  <si>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</si>
  <si>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</si>
  <si>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</si>
  <si>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</si>
  <si>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</si>
  <si>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</si>
  <si>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</si>
  <si>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</si>
  <si>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</si>
  <si>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</si>
  <si>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</si>
  <si>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</si>
  <si>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</si>
  <si>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</si>
  <si>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</si>
  <si>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</si>
  <si>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</si>
  <si>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</si>
  <si>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</si>
  <si>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</si>
  <si>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</si>
  <si>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</si>
  <si>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</si>
  <si>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</si>
  <si>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</si>
  <si>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</si>
  <si>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</si>
  <si>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</si>
  <si>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</si>
  <si>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</si>
  <si>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</si>
  <si>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</si>
  <si>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</si>
  <si>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</si>
  <si>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</si>
  <si>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</si>
  <si>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</si>
  <si>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</si>
  <si>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</si>
  <si>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</si>
  <si>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</si>
  <si>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</si>
  <si>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</si>
  <si>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</si>
  <si>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</si>
  <si>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</si>
  <si>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</si>
  <si>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</si>
  <si>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</si>
  <si>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</si>
  <si>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</si>
  <si>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</si>
  <si>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</si>
  <si>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</si>
  <si>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</si>
  <si>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</si>
  <si>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</si>
  <si>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</si>
  <si>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</si>
  <si>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</si>
  <si>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</si>
  <si>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</si>
  <si>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</si>
  <si>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</si>
  <si>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</si>
  <si>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</si>
  <si>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</si>
  <si>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</si>
  <si>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</si>
  <si>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</si>
  <si>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</si>
  <si>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</si>
  <si>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</si>
  <si>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</si>
  <si>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</si>
  <si>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</si>
  <si>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</si>
  <si>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</si>
  <si>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</si>
  <si>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</si>
  <si>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</si>
  <si>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</si>
  <si>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DNFW - Did Not Finish, Weather</t>
  </si>
  <si>
    <t>DQ - Disqualified 
         M-Muzzle
         S- Steel
         F-Finger
         C-Cold Range
         W-Sweep
         D-Dropped
             Weapon
         N-Negligent
             Discharge
         E-Equipment</t>
  </si>
  <si>
    <t>Bay 5
Around The Horn</t>
  </si>
  <si>
    <t>Bay 6
Home Run Trot</t>
  </si>
  <si>
    <t>Bay 3
Bill Becomes El Presidente</t>
  </si>
  <si>
    <t>Bay 1
Help John Wick</t>
  </si>
  <si>
    <t>Bay 4
Ok Corral</t>
  </si>
  <si>
    <t>Bay 2
Robots Gone Mad</t>
  </si>
  <si>
    <t>Mick M</t>
  </si>
  <si>
    <t>Frank N</t>
  </si>
  <si>
    <t>Mike J</t>
  </si>
  <si>
    <t>FP</t>
  </si>
  <si>
    <t>Tom F</t>
  </si>
  <si>
    <t>Mike B</t>
  </si>
  <si>
    <t>Jon S</t>
  </si>
  <si>
    <t>Joe H</t>
  </si>
  <si>
    <t>Mike T</t>
  </si>
  <si>
    <t>Josh P</t>
  </si>
  <si>
    <t>Rob C</t>
  </si>
  <si>
    <t>FRIDPA
Clear Creek
Rifle Side Match
August 10, 2019</t>
  </si>
  <si>
    <t>Action</t>
  </si>
  <si>
    <t>Sight</t>
  </si>
  <si>
    <t>Auto</t>
  </si>
  <si>
    <t>Iron</t>
  </si>
  <si>
    <t>John A</t>
  </si>
  <si>
    <t>Optic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</si>
</sst>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0" fontId="0" fillId="0" borderId="30" xfId="0" applyBorder="1"/>
    <xf numFmtId="0" fontId="0" fillId="0" borderId="31" xfId="0" applyBorder="1"/>
    <xf numFmtId="49" fontId="0" fillId="0" borderId="31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2" borderId="33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2" fontId="2" fillId="0" borderId="8" xfId="0" applyNumberFormat="1" applyFont="1" applyBorder="1" applyAlignment="1">
      <alignment horizontal="right" vertical="center"/>
    </xf>
    <xf numFmtId="2" fontId="0" fillId="0" borderId="3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2" fontId="2" fillId="0" borderId="35" xfId="0" applyNumberFormat="1" applyFont="1" applyBorder="1" applyAlignment="1">
      <alignment horizontal="right" vertical="center"/>
    </xf>
    <xf numFmtId="2" fontId="2" fillId="0" borderId="36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12" xfId="0" applyNumberFormat="1" applyBorder="1" applyAlignment="1" applyProtection="1">
      <alignment horizontal="left" vertical="center"/>
      <protection locked="0"/>
    </xf>
    <xf numFmtId="2" fontId="0" fillId="0" borderId="0" xfId="0" applyNumberForma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0" fillId="0" borderId="0" xfId="0" applyNumberFormat="1" applyBorder="1" applyAlignment="1" applyProtection="1">
      <alignment horizontal="right" vertical="center"/>
      <protection locked="0"/>
    </xf>
    <xf numFmtId="0" fontId="0" fillId="3" borderId="11" xfId="0" applyFill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1" fontId="0" fillId="3" borderId="12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" fontId="0" fillId="3" borderId="15" xfId="0" applyNumberFormat="1" applyFill="1" applyBorder="1" applyAlignment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2" fontId="2" fillId="3" borderId="14" xfId="0" applyNumberFormat="1" applyFont="1" applyFill="1" applyBorder="1" applyAlignment="1">
      <alignment horizontal="right" vertical="center"/>
    </xf>
    <xf numFmtId="0" fontId="0" fillId="3" borderId="7" xfId="0" applyFill="1" applyBorder="1" applyProtection="1">
      <protection locked="0"/>
    </xf>
    <xf numFmtId="2" fontId="0" fillId="3" borderId="13" xfId="0" applyNumberFormat="1" applyFill="1" applyBorder="1" applyAlignment="1">
      <alignment horizontal="right" vertical="center"/>
    </xf>
    <xf numFmtId="2" fontId="2" fillId="3" borderId="24" xfId="0" applyNumberFormat="1" applyFont="1" applyFill="1" applyBorder="1" applyAlignment="1">
      <alignment horizontal="right" vertical="center"/>
    </xf>
    <xf numFmtId="49" fontId="8" fillId="3" borderId="12" xfId="0" applyNumberFormat="1" applyFont="1" applyFill="1" applyBorder="1" applyAlignment="1" applyProtection="1">
      <alignment horizontal="left" vertical="center"/>
      <protection locked="0"/>
    </xf>
    <xf numFmtId="49" fontId="6" fillId="2" borderId="17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 wrapText="1"/>
    </xf>
    <xf numFmtId="49" fontId="2" fillId="0" borderId="20" xfId="0" applyNumberFormat="1" applyFont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0" fillId="3" borderId="7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1"/>
  <sheetViews>
    <sheetView tabSelected="1" zoomScale="92" zoomScaleNormal="92" zoomScaleSheetLayoutView="100" workbookViewId="0">
      <selection activeCell="A52" sqref="A52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8.28515625" hidden="1" customWidth="1"/>
    <col min="4" max="4" width="3.42578125" style="8" hidden="1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8.7109375" bestFit="1" customWidth="1"/>
    <col min="13" max="13" width="8.5703125" bestFit="1" customWidth="1"/>
    <col min="14" max="14" width="8.140625" customWidth="1"/>
    <col min="15" max="15" width="1" hidden="1" customWidth="1"/>
    <col min="16" max="16" width="9.7109375" customWidth="1"/>
    <col min="17" max="17" width="6.42578125" hidden="1" customWidth="1"/>
    <col min="18" max="23" width="5.5703125" hidden="1" customWidth="1"/>
    <col min="24" max="24" width="3.85546875" hidden="1" customWidth="1"/>
    <col min="25" max="25" width="2.28515625" hidden="1" customWidth="1"/>
    <col min="26" max="26" width="2.85546875" hidden="1" customWidth="1"/>
    <col min="27" max="27" width="2.28515625" hidden="1" customWidth="1"/>
    <col min="28" max="28" width="3.5703125" hidden="1" customWidth="1"/>
    <col min="29" max="29" width="9" hidden="1" customWidth="1"/>
    <col min="30" max="30" width="4.5703125" hidden="1" customWidth="1"/>
    <col min="31" max="31" width="4.28515625" hidden="1" customWidth="1"/>
    <col min="32" max="32" width="7" style="3" hidden="1" customWidth="1"/>
    <col min="33" max="33" width="6.85546875" hidden="1" customWidth="1"/>
    <col min="34" max="36" width="5.5703125" hidden="1" customWidth="1"/>
    <col min="37" max="37" width="3.85546875" hidden="1" customWidth="1"/>
    <col min="38" max="38" width="2.85546875" hidden="1" customWidth="1"/>
    <col min="39" max="39" width="2.28515625" hidden="1" customWidth="1"/>
    <col min="40" max="40" width="2.7109375" hidden="1" customWidth="1"/>
    <col min="41" max="41" width="3.5703125" hidden="1" customWidth="1"/>
    <col min="42" max="42" width="0" hidden="1" customWidth="1"/>
    <col min="43" max="43" width="4.5703125" hidden="1" customWidth="1"/>
    <col min="44" max="44" width="4.28515625" hidden="1" customWidth="1"/>
    <col min="45" max="45" width="0" hidden="1" customWidth="1"/>
    <col min="46" max="46" width="8" hidden="1" customWidth="1"/>
    <col min="47" max="48" width="5.5703125" hidden="1" customWidth="1"/>
    <col min="49" max="49" width="4.85546875" hidden="1" customWidth="1"/>
    <col min="50" max="50" width="2.7109375" hidden="1" customWidth="1"/>
    <col min="51" max="51" width="2.28515625" hidden="1" customWidth="1"/>
    <col min="52" max="52" width="2.140625" hidden="1" customWidth="1"/>
    <col min="53" max="53" width="3.5703125" hidden="1" customWidth="1"/>
    <col min="54" max="54" width="7.42578125" hidden="1" customWidth="1"/>
    <col min="55" max="55" width="4.5703125" hidden="1" customWidth="1"/>
    <col min="56" max="56" width="4.28515625" hidden="1" customWidth="1"/>
    <col min="57" max="57" width="8.5703125" hidden="1" customWidth="1"/>
    <col min="58" max="58" width="6.42578125" hidden="1" customWidth="1"/>
    <col min="59" max="59" width="6.42578125" customWidth="1"/>
    <col min="60" max="60" width="3.85546875" customWidth="1"/>
    <col min="61" max="61" width="3" bestFit="1" customWidth="1"/>
    <col min="62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style="51" bestFit="1" customWidth="1"/>
  </cols>
  <sheetData>
    <row r="1" spans="1:324" ht="72.75" customHeight="1" thickTop="1" x14ac:dyDescent="0.25">
      <c r="A1" s="144" t="s">
        <v>118</v>
      </c>
      <c r="B1" s="145"/>
      <c r="C1" s="145"/>
      <c r="D1" s="145"/>
      <c r="E1" s="145"/>
      <c r="F1" s="145"/>
      <c r="G1" s="79"/>
      <c r="H1" s="15" t="s">
        <v>63</v>
      </c>
      <c r="I1" s="16" t="s">
        <v>64</v>
      </c>
      <c r="J1" s="148" t="s">
        <v>28</v>
      </c>
      <c r="K1" s="149"/>
      <c r="L1" s="150" t="s">
        <v>92</v>
      </c>
      <c r="M1" s="151"/>
      <c r="N1" s="151"/>
      <c r="O1" s="151"/>
      <c r="P1" s="152"/>
      <c r="Q1" s="153" t="s">
        <v>104</v>
      </c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7" t="s">
        <v>106</v>
      </c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7" t="s">
        <v>103</v>
      </c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50" t="s">
        <v>105</v>
      </c>
      <c r="BG1" s="155"/>
      <c r="BH1" s="155"/>
      <c r="BI1" s="155"/>
      <c r="BJ1" s="155"/>
      <c r="BK1" s="155"/>
      <c r="BL1" s="155"/>
      <c r="BM1" s="155"/>
      <c r="BN1" s="155"/>
      <c r="BO1" s="155"/>
      <c r="BP1" s="147"/>
      <c r="BQ1" s="153" t="s">
        <v>101</v>
      </c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56" t="s">
        <v>102</v>
      </c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8" t="s">
        <v>93</v>
      </c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 t="s">
        <v>0</v>
      </c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 t="s">
        <v>1</v>
      </c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 t="s">
        <v>2</v>
      </c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 t="s">
        <v>3</v>
      </c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 t="s">
        <v>4</v>
      </c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 t="s">
        <v>5</v>
      </c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 t="s">
        <v>6</v>
      </c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 t="s">
        <v>7</v>
      </c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 t="s">
        <v>8</v>
      </c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 t="s">
        <v>9</v>
      </c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 t="s">
        <v>10</v>
      </c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 t="s">
        <v>11</v>
      </c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 t="s">
        <v>12</v>
      </c>
      <c r="IC1" s="146"/>
      <c r="ID1" s="146"/>
      <c r="IE1" s="146"/>
      <c r="IF1" s="146"/>
      <c r="IG1" s="146"/>
      <c r="IH1" s="146"/>
      <c r="II1" s="146"/>
      <c r="IJ1" s="146"/>
      <c r="IK1" s="146"/>
      <c r="IL1" s="154"/>
      <c r="IM1" s="50"/>
    </row>
    <row r="2" spans="1:324" ht="75.75" customHeight="1" x14ac:dyDescent="0.2">
      <c r="A2" s="82" t="s">
        <v>79</v>
      </c>
      <c r="B2" s="83" t="s">
        <v>78</v>
      </c>
      <c r="C2" s="83" t="s">
        <v>84</v>
      </c>
      <c r="D2" s="84" t="s">
        <v>85</v>
      </c>
      <c r="E2" s="83" t="s">
        <v>119</v>
      </c>
      <c r="F2" s="85" t="s">
        <v>120</v>
      </c>
      <c r="G2" s="103" t="s">
        <v>98</v>
      </c>
      <c r="H2" s="86" t="s">
        <v>50</v>
      </c>
      <c r="I2" s="87" t="s">
        <v>50</v>
      </c>
      <c r="J2" s="88" t="s">
        <v>61</v>
      </c>
      <c r="K2" s="89" t="s">
        <v>62</v>
      </c>
      <c r="L2" s="82" t="s">
        <v>47</v>
      </c>
      <c r="M2" s="90" t="s">
        <v>87</v>
      </c>
      <c r="N2" s="90" t="s">
        <v>45</v>
      </c>
      <c r="O2" s="90" t="s">
        <v>46</v>
      </c>
      <c r="P2" s="91" t="s">
        <v>44</v>
      </c>
      <c r="Q2" s="92" t="s">
        <v>30</v>
      </c>
      <c r="R2" s="83" t="s">
        <v>31</v>
      </c>
      <c r="S2" s="83" t="s">
        <v>32</v>
      </c>
      <c r="T2" s="83" t="s">
        <v>33</v>
      </c>
      <c r="U2" s="83" t="s">
        <v>34</v>
      </c>
      <c r="V2" s="83" t="s">
        <v>35</v>
      </c>
      <c r="W2" s="83" t="s">
        <v>36</v>
      </c>
      <c r="X2" s="83" t="s">
        <v>29</v>
      </c>
      <c r="Y2" s="83" t="s">
        <v>37</v>
      </c>
      <c r="Z2" s="83" t="s">
        <v>94</v>
      </c>
      <c r="AA2" s="83" t="s">
        <v>91</v>
      </c>
      <c r="AB2" s="93" t="s">
        <v>39</v>
      </c>
      <c r="AC2" s="92" t="s">
        <v>40</v>
      </c>
      <c r="AD2" s="83" t="s">
        <v>29</v>
      </c>
      <c r="AE2" s="83" t="s">
        <v>41</v>
      </c>
      <c r="AF2" s="85" t="s">
        <v>42</v>
      </c>
      <c r="AG2" s="92" t="s">
        <v>30</v>
      </c>
      <c r="AH2" s="83" t="s">
        <v>31</v>
      </c>
      <c r="AI2" s="83" t="s">
        <v>32</v>
      </c>
      <c r="AJ2" s="83" t="s">
        <v>33</v>
      </c>
      <c r="AK2" s="83" t="s">
        <v>29</v>
      </c>
      <c r="AL2" s="83" t="s">
        <v>37</v>
      </c>
      <c r="AM2" s="83" t="s">
        <v>94</v>
      </c>
      <c r="AN2" s="83" t="s">
        <v>91</v>
      </c>
      <c r="AO2" s="93" t="s">
        <v>39</v>
      </c>
      <c r="AP2" s="92" t="s">
        <v>40</v>
      </c>
      <c r="AQ2" s="83" t="s">
        <v>29</v>
      </c>
      <c r="AR2" s="83" t="s">
        <v>41</v>
      </c>
      <c r="AS2" s="85" t="s">
        <v>42</v>
      </c>
      <c r="AT2" s="92" t="s">
        <v>83</v>
      </c>
      <c r="AU2" s="83" t="s">
        <v>31</v>
      </c>
      <c r="AV2" s="83" t="s">
        <v>32</v>
      </c>
      <c r="AW2" s="83" t="s">
        <v>29</v>
      </c>
      <c r="AX2" s="83" t="s">
        <v>37</v>
      </c>
      <c r="AY2" s="83" t="s">
        <v>94</v>
      </c>
      <c r="AZ2" s="83" t="s">
        <v>91</v>
      </c>
      <c r="BA2" s="93" t="s">
        <v>39</v>
      </c>
      <c r="BB2" s="92" t="s">
        <v>40</v>
      </c>
      <c r="BC2" s="83" t="s">
        <v>29</v>
      </c>
      <c r="BD2" s="83" t="s">
        <v>41</v>
      </c>
      <c r="BE2" s="85" t="s">
        <v>42</v>
      </c>
      <c r="BF2" s="92" t="s">
        <v>80</v>
      </c>
      <c r="BG2" s="83" t="s">
        <v>30</v>
      </c>
      <c r="BH2" s="83" t="s">
        <v>29</v>
      </c>
      <c r="BI2" s="83" t="s">
        <v>37</v>
      </c>
      <c r="BJ2" s="83" t="s">
        <v>110</v>
      </c>
      <c r="BK2" s="83" t="s">
        <v>38</v>
      </c>
      <c r="BL2" s="93" t="s">
        <v>39</v>
      </c>
      <c r="BM2" s="94" t="s">
        <v>40</v>
      </c>
      <c r="BN2" s="90" t="s">
        <v>29</v>
      </c>
      <c r="BO2" s="90" t="s">
        <v>41</v>
      </c>
      <c r="BP2" s="85" t="s">
        <v>42</v>
      </c>
      <c r="BQ2" s="92" t="s">
        <v>83</v>
      </c>
      <c r="BR2" s="83" t="s">
        <v>31</v>
      </c>
      <c r="BS2" s="83" t="s">
        <v>32</v>
      </c>
      <c r="BT2" s="83" t="s">
        <v>33</v>
      </c>
      <c r="BU2" s="83" t="s">
        <v>29</v>
      </c>
      <c r="BV2" s="83" t="s">
        <v>37</v>
      </c>
      <c r="BW2" s="83" t="s">
        <v>94</v>
      </c>
      <c r="BX2" s="83" t="s">
        <v>91</v>
      </c>
      <c r="BY2" s="93" t="s">
        <v>39</v>
      </c>
      <c r="BZ2" s="92" t="s">
        <v>40</v>
      </c>
      <c r="CA2" s="83" t="s">
        <v>29</v>
      </c>
      <c r="CB2" s="93" t="s">
        <v>41</v>
      </c>
      <c r="CC2" s="95" t="s">
        <v>42</v>
      </c>
      <c r="CD2" s="96" t="s">
        <v>30</v>
      </c>
      <c r="CE2" s="97" t="s">
        <v>31</v>
      </c>
      <c r="CF2" s="97" t="s">
        <v>29</v>
      </c>
      <c r="CG2" s="97" t="s">
        <v>37</v>
      </c>
      <c r="CH2" s="97" t="s">
        <v>94</v>
      </c>
      <c r="CI2" s="97" t="s">
        <v>91</v>
      </c>
      <c r="CJ2" s="98" t="s">
        <v>39</v>
      </c>
      <c r="CK2" s="96" t="s">
        <v>40</v>
      </c>
      <c r="CL2" s="97" t="s">
        <v>29</v>
      </c>
      <c r="CM2" s="97" t="s">
        <v>41</v>
      </c>
      <c r="CN2" s="99" t="s">
        <v>42</v>
      </c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1"/>
      <c r="CZ2" s="102"/>
      <c r="DA2" s="100"/>
      <c r="DB2" s="100"/>
      <c r="DC2" s="100"/>
      <c r="DD2" s="100"/>
      <c r="DE2" s="100"/>
      <c r="DF2" s="100"/>
      <c r="DG2" s="100"/>
      <c r="DH2" s="100"/>
      <c r="DI2" s="100"/>
      <c r="DJ2" s="101"/>
      <c r="DK2" s="102"/>
      <c r="DL2" s="100"/>
      <c r="DM2" s="100"/>
      <c r="DN2" s="100"/>
      <c r="DO2" s="100"/>
      <c r="DP2" s="100"/>
      <c r="DQ2" s="100"/>
      <c r="DR2" s="100"/>
      <c r="DS2" s="100"/>
      <c r="DT2" s="100"/>
      <c r="DU2" s="101"/>
      <c r="DV2" s="102"/>
      <c r="DW2" s="100"/>
      <c r="DX2" s="100"/>
      <c r="DY2" s="100"/>
      <c r="DZ2" s="100"/>
      <c r="EA2" s="100"/>
      <c r="EB2" s="100"/>
      <c r="EC2" s="100"/>
      <c r="ED2" s="100"/>
      <c r="EE2" s="100"/>
      <c r="EF2" s="101"/>
      <c r="EG2" s="102"/>
      <c r="EH2" s="100"/>
      <c r="EI2" s="100"/>
      <c r="EJ2" s="100"/>
      <c r="EK2" s="100"/>
      <c r="EL2" s="100"/>
      <c r="EM2" s="100"/>
      <c r="EN2" s="100"/>
      <c r="EO2" s="100"/>
      <c r="EP2" s="100"/>
      <c r="EQ2" s="101"/>
      <c r="ER2" s="102"/>
      <c r="ES2" s="100"/>
      <c r="ET2" s="100"/>
      <c r="EU2" s="100"/>
      <c r="EV2" s="100"/>
      <c r="EW2" s="100"/>
      <c r="EX2" s="100"/>
      <c r="EY2" s="100"/>
      <c r="EZ2" s="100"/>
      <c r="FA2" s="100"/>
      <c r="FB2" s="101"/>
      <c r="FC2" s="102"/>
      <c r="FD2" s="100"/>
      <c r="FE2" s="100"/>
      <c r="FF2" s="100"/>
      <c r="FG2" s="100"/>
      <c r="FH2" s="100"/>
      <c r="FI2" s="100"/>
      <c r="FJ2" s="100"/>
      <c r="FK2" s="100"/>
      <c r="FL2" s="100"/>
      <c r="FM2" s="101"/>
      <c r="FN2" s="102"/>
      <c r="FO2" s="100"/>
      <c r="FP2" s="100"/>
      <c r="FQ2" s="100"/>
      <c r="FR2" s="100"/>
      <c r="FS2" s="100"/>
      <c r="FT2" s="100"/>
      <c r="FU2" s="100"/>
      <c r="FV2" s="100"/>
      <c r="FW2" s="100"/>
      <c r="FX2" s="101"/>
      <c r="FY2" s="102"/>
      <c r="FZ2" s="100"/>
      <c r="GA2" s="100"/>
      <c r="GB2" s="100"/>
      <c r="GC2" s="100"/>
      <c r="GD2" s="100"/>
      <c r="GE2" s="100"/>
      <c r="GF2" s="100"/>
      <c r="GG2" s="100"/>
      <c r="GH2" s="100"/>
      <c r="GI2" s="101"/>
      <c r="GJ2" s="102"/>
      <c r="GK2" s="100"/>
      <c r="GL2" s="100"/>
      <c r="GM2" s="100"/>
      <c r="GN2" s="100"/>
      <c r="GO2" s="100"/>
      <c r="GP2" s="100"/>
      <c r="GQ2" s="100"/>
      <c r="GR2" s="100"/>
      <c r="GS2" s="100"/>
      <c r="GT2" s="101"/>
      <c r="GU2" s="102"/>
      <c r="GV2" s="100"/>
      <c r="GW2" s="100"/>
      <c r="GX2" s="100"/>
      <c r="GY2" s="100"/>
      <c r="GZ2" s="100"/>
      <c r="HA2" s="100"/>
      <c r="HB2" s="100"/>
      <c r="HC2" s="100"/>
      <c r="HD2" s="100"/>
      <c r="HE2" s="101"/>
      <c r="HF2" s="102"/>
      <c r="HG2" s="100"/>
      <c r="HH2" s="100"/>
      <c r="HI2" s="100"/>
      <c r="HJ2" s="100"/>
      <c r="HK2" s="100"/>
      <c r="HL2" s="100"/>
      <c r="HM2" s="100"/>
      <c r="HN2" s="100"/>
      <c r="HO2" s="100"/>
      <c r="HP2" s="101"/>
      <c r="HQ2" s="102"/>
      <c r="HR2" s="100"/>
      <c r="HS2" s="100"/>
      <c r="HT2" s="100"/>
      <c r="HU2" s="100"/>
      <c r="HV2" s="100"/>
      <c r="HW2" s="100"/>
      <c r="HX2" s="100"/>
      <c r="HY2" s="100"/>
      <c r="HZ2" s="100"/>
      <c r="IA2" s="101"/>
      <c r="IB2" s="102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50"/>
      <c r="IO2" s="113"/>
    </row>
    <row r="3" spans="1:324" ht="12.75" customHeight="1" x14ac:dyDescent="0.2">
      <c r="A3" s="29">
        <v>1</v>
      </c>
      <c r="B3" s="41" t="s">
        <v>117</v>
      </c>
      <c r="C3" s="41"/>
      <c r="D3" s="42"/>
      <c r="E3" s="42" t="s">
        <v>121</v>
      </c>
      <c r="F3" s="43" t="s">
        <v>122</v>
      </c>
      <c r="G3" s="80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 t="str">
        <f>IF(ISNA(VLOOKUP(F3,SortLookup!$A$7:$B$11,2,FALSE))," ",VLOOKUP(F3,SortLookup!$A$7:$B$11,2,FALSE))</f>
        <v xml:space="preserve"> </v>
      </c>
      <c r="L3" s="37">
        <f>M3+N3+P3</f>
        <v>32.11</v>
      </c>
      <c r="M3" s="38">
        <f>AC3+AP3+BB3+BM3+BZ3+CK3+CV3+DG3+DR3+EC3+EN3+EY3+FJ3+FU3+GF3+GQ3+HB3+HM3+HX3+II3</f>
        <v>31.11</v>
      </c>
      <c r="N3" s="31">
        <f>AE3+AR3+BD3+BO3+CB3+CM3+CX3+DI3+DT3+EE3+EP3+FA3+FL3+FW3+GH3+GS3+HD3+HO3+HZ3+IK3</f>
        <v>0</v>
      </c>
      <c r="O3" s="32">
        <f>P3</f>
        <v>1</v>
      </c>
      <c r="P3" s="39">
        <f>X3+AK3+AW3+BH3+BU3+CF3+CQ3+DB3+DM3+DX3+EI3+ET3+FE3+FP3+GA3+GL3+GW3+HH3+HS3+ID3</f>
        <v>1</v>
      </c>
      <c r="Q3" s="27"/>
      <c r="R3" s="24"/>
      <c r="S3" s="24"/>
      <c r="T3" s="24"/>
      <c r="U3" s="24"/>
      <c r="V3" s="24"/>
      <c r="W3" s="24"/>
      <c r="X3" s="25"/>
      <c r="Y3" s="25"/>
      <c r="Z3" s="25"/>
      <c r="AA3" s="25"/>
      <c r="AB3" s="26"/>
      <c r="AC3" s="23">
        <f>Q3+R3+S3+T3+U3+V3+W3</f>
        <v>0</v>
      </c>
      <c r="AD3" s="22">
        <f>X3</f>
        <v>0</v>
      </c>
      <c r="AE3" s="19">
        <f>(Y3*3)+(Z3*10)+(AA3*5)+(AB3*20)</f>
        <v>0</v>
      </c>
      <c r="AF3" s="36">
        <f>AC3+AD3+AE3</f>
        <v>0</v>
      </c>
      <c r="AG3" s="27"/>
      <c r="AH3" s="24"/>
      <c r="AI3" s="24"/>
      <c r="AJ3" s="24"/>
      <c r="AK3" s="25"/>
      <c r="AL3" s="25"/>
      <c r="AM3" s="25"/>
      <c r="AN3" s="25"/>
      <c r="AO3" s="26"/>
      <c r="AP3" s="23">
        <f>AG3+AH3+AI3+AJ3</f>
        <v>0</v>
      </c>
      <c r="AQ3" s="22">
        <f>AK3</f>
        <v>0</v>
      </c>
      <c r="AR3" s="19">
        <f>(AL3*3)+(AM3*10)+(AN3*5)+(AO3*20)</f>
        <v>0</v>
      </c>
      <c r="AS3" s="36">
        <f>AP3+AQ3+AR3</f>
        <v>0</v>
      </c>
      <c r="AT3" s="27"/>
      <c r="AU3" s="24"/>
      <c r="AV3" s="24"/>
      <c r="AW3" s="25"/>
      <c r="AX3" s="25"/>
      <c r="AY3" s="25"/>
      <c r="AZ3" s="25"/>
      <c r="BA3" s="26"/>
      <c r="BB3" s="23">
        <f>AT3+AU3+AV3</f>
        <v>0</v>
      </c>
      <c r="BC3" s="22">
        <f>AW3</f>
        <v>0</v>
      </c>
      <c r="BD3" s="19">
        <f>(AX3*3)+(AY3*10)+(AZ3*5)+(BA3*20)</f>
        <v>0</v>
      </c>
      <c r="BE3" s="36">
        <f>BB3+BC3+BD3</f>
        <v>0</v>
      </c>
      <c r="BF3" s="23"/>
      <c r="BG3" s="109">
        <v>31.11</v>
      </c>
      <c r="BH3" s="25">
        <v>1</v>
      </c>
      <c r="BI3" s="25">
        <v>0</v>
      </c>
      <c r="BJ3" s="25">
        <v>0</v>
      </c>
      <c r="BK3" s="25">
        <v>0</v>
      </c>
      <c r="BL3" s="26">
        <v>0</v>
      </c>
      <c r="BM3" s="35">
        <f>BF3+BG3</f>
        <v>31.11</v>
      </c>
      <c r="BN3" s="32">
        <f>BH3</f>
        <v>1</v>
      </c>
      <c r="BO3" s="31">
        <f>(BI3*3)+(BJ3*10)+(BK3*5)+(BL3*20)</f>
        <v>0</v>
      </c>
      <c r="BP3" s="64">
        <f>BM3+BN3+BO3</f>
        <v>32.11</v>
      </c>
      <c r="BQ3" s="27"/>
      <c r="BR3" s="24"/>
      <c r="BS3" s="24"/>
      <c r="BT3" s="24"/>
      <c r="BU3" s="25"/>
      <c r="BV3" s="25"/>
      <c r="BW3" s="25"/>
      <c r="BX3" s="25"/>
      <c r="BY3" s="26"/>
      <c r="BZ3" s="23">
        <f>BQ3+BR3+BS3+BT3</f>
        <v>0</v>
      </c>
      <c r="CA3" s="22">
        <f>BU3</f>
        <v>0</v>
      </c>
      <c r="CB3" s="28">
        <f>(BV3*3)+(BW3*10)+(BX3*5)+(BY3*20)</f>
        <v>0</v>
      </c>
      <c r="CC3" s="45">
        <f>BZ3+CA3+CB3</f>
        <v>0</v>
      </c>
      <c r="CD3" s="27"/>
      <c r="CE3" s="24"/>
      <c r="CF3" s="25"/>
      <c r="CG3" s="25"/>
      <c r="CH3" s="25"/>
      <c r="CI3" s="25"/>
      <c r="CJ3" s="26"/>
      <c r="CK3" s="23">
        <f>CD3+CE3</f>
        <v>0</v>
      </c>
      <c r="CL3" s="22">
        <f>CF3</f>
        <v>0</v>
      </c>
      <c r="CM3" s="19">
        <f>(CG3*3)+(CH3*10)+(CI3*5)+(CJ3*20)</f>
        <v>0</v>
      </c>
      <c r="CN3" s="36">
        <f>CK3+CL3+CM3</f>
        <v>0</v>
      </c>
      <c r="CV3" s="46"/>
      <c r="CY3" s="47"/>
      <c r="CZ3" s="34"/>
      <c r="DG3" s="46"/>
      <c r="DJ3" s="47"/>
      <c r="DK3" s="34"/>
      <c r="DR3" s="46"/>
      <c r="DU3" s="47"/>
      <c r="DV3" s="34"/>
      <c r="EC3" s="46"/>
      <c r="EF3" s="47"/>
      <c r="EG3" s="34"/>
      <c r="EN3" s="46"/>
      <c r="EQ3" s="47"/>
      <c r="ER3" s="34"/>
      <c r="EY3" s="46"/>
      <c r="FB3" s="47"/>
      <c r="FC3" s="34"/>
      <c r="FJ3" s="46"/>
      <c r="FM3" s="47"/>
      <c r="FN3" s="34"/>
      <c r="FU3" s="46"/>
      <c r="FX3" s="47"/>
      <c r="FY3" s="34"/>
      <c r="GF3" s="46"/>
      <c r="GI3" s="47"/>
      <c r="GJ3" s="34"/>
      <c r="GQ3" s="46"/>
      <c r="GT3" s="47"/>
      <c r="GU3" s="34"/>
      <c r="HB3" s="46"/>
      <c r="HE3" s="47"/>
      <c r="HF3" s="34"/>
      <c r="HM3" s="46"/>
      <c r="HP3" s="47"/>
      <c r="HQ3" s="34"/>
      <c r="HX3" s="46"/>
      <c r="IA3" s="47"/>
      <c r="IB3" s="34"/>
      <c r="II3" s="46"/>
      <c r="IM3" s="50"/>
    </row>
    <row r="4" spans="1:324" ht="12.75" customHeight="1" x14ac:dyDescent="0.2">
      <c r="A4" s="29">
        <v>2</v>
      </c>
      <c r="B4" s="41" t="s">
        <v>107</v>
      </c>
      <c r="C4" s="41"/>
      <c r="D4" s="42"/>
      <c r="E4" s="42" t="s">
        <v>121</v>
      </c>
      <c r="F4" s="43" t="s">
        <v>122</v>
      </c>
      <c r="G4" s="80"/>
      <c r="H4" s="20" t="e">
        <f>IF(AND(OR(#REF!="Y",#REF!="Y"),J4&lt;5,K4&lt;5),IF(AND(J4=#REF!,K4=#REF!),#REF!+1,1),"")</f>
        <v>#REF!</v>
      </c>
      <c r="I4" s="17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 t="str">
        <f>IF(ISNA(VLOOKUP(E4,SortLookup!$A$1:$B$5,2,FALSE))," ",VLOOKUP(E4,SortLookup!$A$1:$B$5,2,FALSE))</f>
        <v xml:space="preserve"> </v>
      </c>
      <c r="K4" s="18" t="str">
        <f>IF(ISNA(VLOOKUP(F4,SortLookup!$A$7:$B$11,2,FALSE))," ",VLOOKUP(F4,SortLookup!$A$7:$B$11,2,FALSE))</f>
        <v xml:space="preserve"> </v>
      </c>
      <c r="L4" s="37">
        <f>M4+N4+P4</f>
        <v>73.88</v>
      </c>
      <c r="M4" s="38">
        <f>AC4+AP4+BB4+BM4+BZ4+CK4+CV4+DG4+DR4+EC4+EN4+EY4+FJ4+FU4+GF4+GQ4+HB4+HM4+HX4+II4</f>
        <v>68.88</v>
      </c>
      <c r="N4" s="31">
        <f>AE4+AR4+BD4+BO4+CB4+CM4+CX4+DI4+DT4+EE4+EP4+FA4+FL4+FW4+GH4+GS4+HD4+HO4+HZ4+IK4</f>
        <v>0</v>
      </c>
      <c r="O4" s="32">
        <f>P4</f>
        <v>5</v>
      </c>
      <c r="P4" s="39">
        <f>X4+AK4+AW4+BH4+BU4+CF4+CQ4+DB4+DM4+DX4+EI4+ET4+FE4+FP4+GA4+GL4+GW4+HH4+HS4+ID4</f>
        <v>5</v>
      </c>
      <c r="Q4" s="27"/>
      <c r="R4" s="24"/>
      <c r="S4" s="24"/>
      <c r="T4" s="24"/>
      <c r="U4" s="24"/>
      <c r="V4" s="24"/>
      <c r="W4" s="24"/>
      <c r="X4" s="25"/>
      <c r="Y4" s="25"/>
      <c r="Z4" s="25"/>
      <c r="AA4" s="25"/>
      <c r="AB4" s="26"/>
      <c r="AC4" s="23">
        <f>Q4+R4+S4+T4+U4+V4+W4</f>
        <v>0</v>
      </c>
      <c r="AD4" s="22">
        <f>X4</f>
        <v>0</v>
      </c>
      <c r="AE4" s="19">
        <f>(Y4*3)+(Z4*10)+(AA4*5)+(AB4*20)</f>
        <v>0</v>
      </c>
      <c r="AF4" s="36">
        <f>AC4+AD4+AE4</f>
        <v>0</v>
      </c>
      <c r="AG4" s="27"/>
      <c r="AH4" s="24"/>
      <c r="AI4" s="24"/>
      <c r="AJ4" s="24"/>
      <c r="AK4" s="25"/>
      <c r="AL4" s="25"/>
      <c r="AM4" s="25"/>
      <c r="AN4" s="25"/>
      <c r="AO4" s="26"/>
      <c r="AP4" s="23">
        <f>AG4+AH4+AI4+AJ4</f>
        <v>0</v>
      </c>
      <c r="AQ4" s="22">
        <f>AK4</f>
        <v>0</v>
      </c>
      <c r="AR4" s="19">
        <f>(AL4*3)+(AM4*10)+(AN4*5)+(AO4*20)</f>
        <v>0</v>
      </c>
      <c r="AS4" s="36">
        <f>AP4+AQ4+AR4</f>
        <v>0</v>
      </c>
      <c r="AT4" s="27"/>
      <c r="AU4" s="24"/>
      <c r="AV4" s="24"/>
      <c r="AW4" s="25"/>
      <c r="AX4" s="25"/>
      <c r="AY4" s="25"/>
      <c r="AZ4" s="25"/>
      <c r="BA4" s="26"/>
      <c r="BB4" s="23">
        <f>AT4+AU4+AV4</f>
        <v>0</v>
      </c>
      <c r="BC4" s="22">
        <f>AW4</f>
        <v>0</v>
      </c>
      <c r="BD4" s="19">
        <f>(AX4*3)+(AY4*10)+(AZ4*5)+(BA4*20)</f>
        <v>0</v>
      </c>
      <c r="BE4" s="36">
        <f>BB4+BC4+BD4</f>
        <v>0</v>
      </c>
      <c r="BF4" s="23"/>
      <c r="BG4" s="109">
        <v>68.88</v>
      </c>
      <c r="BH4" s="25">
        <v>5</v>
      </c>
      <c r="BI4" s="25">
        <v>0</v>
      </c>
      <c r="BJ4" s="25">
        <v>0</v>
      </c>
      <c r="BK4" s="25">
        <v>0</v>
      </c>
      <c r="BL4" s="26">
        <v>0</v>
      </c>
      <c r="BM4" s="35">
        <f>BF4+BG4</f>
        <v>68.88</v>
      </c>
      <c r="BN4" s="32">
        <f>BH4</f>
        <v>5</v>
      </c>
      <c r="BO4" s="31">
        <f>(BI4*3)+(BJ4*10)+(BK4*5)+(BL4*20)</f>
        <v>0</v>
      </c>
      <c r="BP4" s="64">
        <f>BM4+BN4+BO4</f>
        <v>73.88</v>
      </c>
      <c r="BQ4" s="27"/>
      <c r="BR4" s="24"/>
      <c r="BS4" s="24"/>
      <c r="BT4" s="24"/>
      <c r="BU4" s="25"/>
      <c r="BV4" s="25"/>
      <c r="BW4" s="25"/>
      <c r="BX4" s="25"/>
      <c r="BY4" s="26"/>
      <c r="BZ4" s="23">
        <f>BQ4+BR4+BS4+BT4</f>
        <v>0</v>
      </c>
      <c r="CA4" s="22">
        <f>BU4</f>
        <v>0</v>
      </c>
      <c r="CB4" s="28">
        <f>(BV4*3)+(BW4*10)+(BX4*5)+(BY4*20)</f>
        <v>0</v>
      </c>
      <c r="CC4" s="45">
        <f>BZ4+CA4+CB4</f>
        <v>0</v>
      </c>
      <c r="CD4" s="27"/>
      <c r="CE4" s="24"/>
      <c r="CF4" s="25"/>
      <c r="CG4" s="25"/>
      <c r="CH4" s="25"/>
      <c r="CI4" s="25"/>
      <c r="CJ4" s="26"/>
      <c r="CK4" s="23">
        <f>CD4+CE4</f>
        <v>0</v>
      </c>
      <c r="CL4" s="22">
        <f>CF4</f>
        <v>0</v>
      </c>
      <c r="CM4" s="19">
        <f>(CG4*3)+(CH4*10)+(CI4*5)+(CJ4*20)</f>
        <v>0</v>
      </c>
      <c r="CN4" s="36">
        <f>CK4+CL4+CM4</f>
        <v>0</v>
      </c>
      <c r="CV4" s="46"/>
      <c r="CY4" s="47"/>
      <c r="CZ4" s="34"/>
      <c r="DG4" s="46"/>
      <c r="DJ4" s="47"/>
      <c r="DK4" s="34"/>
      <c r="DR4" s="46"/>
      <c r="DU4" s="47"/>
      <c r="DV4" s="34"/>
      <c r="EC4" s="46"/>
      <c r="EF4" s="47"/>
      <c r="EG4" s="34"/>
      <c r="EN4" s="46"/>
      <c r="EQ4" s="47"/>
      <c r="ER4" s="34"/>
      <c r="EY4" s="46"/>
      <c r="FB4" s="47"/>
      <c r="FC4" s="34"/>
      <c r="FJ4" s="46"/>
      <c r="FM4" s="47"/>
      <c r="FN4" s="34"/>
      <c r="FU4" s="46"/>
      <c r="FX4" s="47"/>
      <c r="FY4" s="34"/>
      <c r="GF4" s="46"/>
      <c r="GI4" s="47"/>
      <c r="GJ4" s="34"/>
      <c r="GQ4" s="46"/>
      <c r="GT4" s="47"/>
      <c r="GU4" s="34"/>
      <c r="HB4" s="46"/>
      <c r="HE4" s="47"/>
      <c r="HF4" s="34"/>
      <c r="HM4" s="46"/>
      <c r="HP4" s="47"/>
      <c r="HQ4" s="34"/>
      <c r="HX4" s="46"/>
      <c r="IA4" s="47"/>
      <c r="IB4" s="34"/>
      <c r="II4" s="46"/>
      <c r="IM4" s="50"/>
      <c r="IO4" s="113"/>
    </row>
    <row r="5" spans="1:324" ht="12.75" customHeight="1" x14ac:dyDescent="0.2">
      <c r="A5" s="29">
        <v>3</v>
      </c>
      <c r="B5" s="53" t="s">
        <v>108</v>
      </c>
      <c r="C5" s="21"/>
      <c r="D5" s="42"/>
      <c r="E5" s="42" t="s">
        <v>121</v>
      </c>
      <c r="F5" s="43" t="s">
        <v>122</v>
      </c>
      <c r="G5" s="80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 t="str">
        <f>IF(ISNA(VLOOKUP(F5,SortLookup!$A$7:$B$11,2,FALSE))," ",VLOOKUP(F5,SortLookup!$A$7:$B$11,2,FALSE))</f>
        <v xml:space="preserve"> </v>
      </c>
      <c r="L5" s="37">
        <f>M5+N5+P5</f>
        <v>115.2</v>
      </c>
      <c r="M5" s="38">
        <f>AC5+AP5+BB5+BM5+BZ5+CK5+CV5+DG5+DR5+EC5+EN5+EY5+FJ5+FU5+GF5+GQ5+HB5+HM5+HX5+II5</f>
        <v>112.2</v>
      </c>
      <c r="N5" s="31">
        <f>AE5+AR5+BD5+BO5+CB5+CM5+CX5+DI5+DT5+EE5+EP5+FA5+FL5+FW5+GH5+GS5+HD5+HO5+HZ5+IK5</f>
        <v>0</v>
      </c>
      <c r="O5" s="32">
        <f>P5</f>
        <v>3</v>
      </c>
      <c r="P5" s="39">
        <f>X5+AK5+AW5+BH5+BU5+CF5+CQ5+DB5+DM5+DX5+EI5+ET5+FE5+FP5+GA5+GL5+GW5+HH5+HS5+ID5</f>
        <v>3</v>
      </c>
      <c r="Q5" s="27"/>
      <c r="R5" s="24"/>
      <c r="S5" s="24"/>
      <c r="T5" s="24"/>
      <c r="U5" s="24"/>
      <c r="V5" s="24"/>
      <c r="W5" s="24"/>
      <c r="X5" s="25"/>
      <c r="Y5" s="25"/>
      <c r="Z5" s="25"/>
      <c r="AA5" s="25"/>
      <c r="AB5" s="26"/>
      <c r="AC5" s="23">
        <f>Q5+R5+S5+T5+U5+V5+W5</f>
        <v>0</v>
      </c>
      <c r="AD5" s="22">
        <f>X5</f>
        <v>0</v>
      </c>
      <c r="AE5" s="19">
        <f>(Y5*3)+(Z5*10)+(AA5*5)+(AB5*20)</f>
        <v>0</v>
      </c>
      <c r="AF5" s="36">
        <f>AC5+AD5+AE5</f>
        <v>0</v>
      </c>
      <c r="AG5" s="27"/>
      <c r="AH5" s="24"/>
      <c r="AI5" s="24"/>
      <c r="AJ5" s="24"/>
      <c r="AK5" s="25"/>
      <c r="AL5" s="25"/>
      <c r="AM5" s="25"/>
      <c r="AN5" s="25"/>
      <c r="AO5" s="26"/>
      <c r="AP5" s="23">
        <f>AG5+AH5+AI5+AJ5</f>
        <v>0</v>
      </c>
      <c r="AQ5" s="22">
        <f>AK5</f>
        <v>0</v>
      </c>
      <c r="AR5" s="19">
        <f>(AL5*3)+(AM5*10)+(AN5*5)+(AO5*20)</f>
        <v>0</v>
      </c>
      <c r="AS5" s="36">
        <f>AP5+AQ5+AR5</f>
        <v>0</v>
      </c>
      <c r="AT5" s="27"/>
      <c r="AU5" s="24"/>
      <c r="AV5" s="24"/>
      <c r="AW5" s="25"/>
      <c r="AX5" s="25"/>
      <c r="AY5" s="25"/>
      <c r="AZ5" s="25"/>
      <c r="BA5" s="26"/>
      <c r="BB5" s="23">
        <f>AT5+AU5+AV5</f>
        <v>0</v>
      </c>
      <c r="BC5" s="22">
        <f>AW5</f>
        <v>0</v>
      </c>
      <c r="BD5" s="19">
        <f>(AX5*3)+(AY5*10)+(AZ5*5)+(BA5*20)</f>
        <v>0</v>
      </c>
      <c r="BE5" s="36">
        <f>BB5+BC5+BD5</f>
        <v>0</v>
      </c>
      <c r="BF5" s="23"/>
      <c r="BG5" s="109">
        <v>112.2</v>
      </c>
      <c r="BH5" s="25">
        <v>3</v>
      </c>
      <c r="BI5" s="25">
        <v>0</v>
      </c>
      <c r="BJ5" s="25">
        <v>0</v>
      </c>
      <c r="BK5" s="25">
        <v>0</v>
      </c>
      <c r="BL5" s="26">
        <v>0</v>
      </c>
      <c r="BM5" s="35">
        <f>BF5+BG5</f>
        <v>112.2</v>
      </c>
      <c r="BN5" s="32">
        <f>BH5</f>
        <v>3</v>
      </c>
      <c r="BO5" s="31">
        <f>(BI5*3)+(BJ5*10)+(BK5*5)+(BL5*20)</f>
        <v>0</v>
      </c>
      <c r="BP5" s="64">
        <f>BM5+BN5+BO5</f>
        <v>115.2</v>
      </c>
      <c r="BQ5" s="27"/>
      <c r="BR5" s="24"/>
      <c r="BS5" s="24"/>
      <c r="BT5" s="24"/>
      <c r="BU5" s="25"/>
      <c r="BV5" s="25"/>
      <c r="BW5" s="25"/>
      <c r="BX5" s="25"/>
      <c r="BY5" s="26"/>
      <c r="BZ5" s="23">
        <f>BQ5+BR5+BS5+BT5</f>
        <v>0</v>
      </c>
      <c r="CA5" s="22">
        <f>BU5</f>
        <v>0</v>
      </c>
      <c r="CB5" s="28">
        <f>(BV5*3)+(BW5*10)+(BX5*5)+(BY5*20)</f>
        <v>0</v>
      </c>
      <c r="CC5" s="45">
        <f>BZ5+CA5+CB5</f>
        <v>0</v>
      </c>
      <c r="CD5" s="27"/>
      <c r="CE5" s="24"/>
      <c r="CF5" s="25"/>
      <c r="CG5" s="25"/>
      <c r="CH5" s="25"/>
      <c r="CI5" s="25"/>
      <c r="CJ5" s="26"/>
      <c r="CK5" s="23">
        <f>CD5+CE5</f>
        <v>0</v>
      </c>
      <c r="CL5" s="22">
        <f>CF5</f>
        <v>0</v>
      </c>
      <c r="CM5" s="19">
        <f>(CG5*3)+(CH5*10)+(CI5*5)+(CJ5*20)</f>
        <v>0</v>
      </c>
      <c r="CN5" s="36">
        <f>CK5+CL5+CM5</f>
        <v>0</v>
      </c>
      <c r="IM5" s="50"/>
    </row>
    <row r="6" spans="1:324" ht="3" customHeight="1" x14ac:dyDescent="0.2">
      <c r="A6" s="119"/>
      <c r="B6" s="143"/>
      <c r="C6" s="159"/>
      <c r="D6" s="120"/>
      <c r="E6" s="120"/>
      <c r="F6" s="121"/>
      <c r="G6" s="122"/>
      <c r="H6" s="123"/>
      <c r="I6" s="124"/>
      <c r="J6" s="125"/>
      <c r="K6" s="126"/>
      <c r="L6" s="127"/>
      <c r="M6" s="128"/>
      <c r="N6" s="129"/>
      <c r="O6" s="130"/>
      <c r="P6" s="131"/>
      <c r="Q6" s="132"/>
      <c r="R6" s="133"/>
      <c r="S6" s="133"/>
      <c r="T6" s="133"/>
      <c r="U6" s="133"/>
      <c r="V6" s="133"/>
      <c r="W6" s="133"/>
      <c r="X6" s="134"/>
      <c r="Y6" s="134"/>
      <c r="Z6" s="134"/>
      <c r="AA6" s="134"/>
      <c r="AB6" s="135"/>
      <c r="AC6" s="136"/>
      <c r="AD6" s="137"/>
      <c r="AE6" s="138"/>
      <c r="AF6" s="139"/>
      <c r="AG6" s="132"/>
      <c r="AH6" s="133"/>
      <c r="AI6" s="133"/>
      <c r="AJ6" s="133"/>
      <c r="AK6" s="134"/>
      <c r="AL6" s="134"/>
      <c r="AM6" s="134"/>
      <c r="AN6" s="134"/>
      <c r="AO6" s="135"/>
      <c r="AP6" s="136"/>
      <c r="AQ6" s="137"/>
      <c r="AR6" s="138"/>
      <c r="AS6" s="139"/>
      <c r="AT6" s="132"/>
      <c r="AU6" s="133"/>
      <c r="AV6" s="133"/>
      <c r="AW6" s="134"/>
      <c r="AX6" s="134"/>
      <c r="AY6" s="134"/>
      <c r="AZ6" s="134"/>
      <c r="BA6" s="135"/>
      <c r="BB6" s="136"/>
      <c r="BC6" s="137"/>
      <c r="BD6" s="138"/>
      <c r="BE6" s="139"/>
      <c r="BF6" s="136"/>
      <c r="BG6" s="140"/>
      <c r="BH6" s="134"/>
      <c r="BI6" s="134"/>
      <c r="BJ6" s="134"/>
      <c r="BK6" s="134"/>
      <c r="BL6" s="135"/>
      <c r="BM6" s="141"/>
      <c r="BN6" s="130"/>
      <c r="BO6" s="129"/>
      <c r="BP6" s="142"/>
      <c r="BQ6" s="27"/>
      <c r="BR6" s="24"/>
      <c r="BS6" s="24"/>
      <c r="BT6" s="24"/>
      <c r="BU6" s="25"/>
      <c r="BV6" s="25"/>
      <c r="BW6" s="25"/>
      <c r="BX6" s="25"/>
      <c r="BY6" s="26"/>
      <c r="BZ6" s="23"/>
      <c r="CA6" s="22"/>
      <c r="CB6" s="28"/>
      <c r="CC6" s="45"/>
      <c r="CD6" s="27"/>
      <c r="CE6" s="24"/>
      <c r="CF6" s="25"/>
      <c r="CG6" s="25"/>
      <c r="CH6" s="25"/>
      <c r="CI6" s="25"/>
      <c r="CJ6" s="26"/>
      <c r="CK6" s="23"/>
      <c r="CL6" s="22"/>
      <c r="CM6" s="19"/>
      <c r="CN6" s="36"/>
      <c r="IM6" s="50"/>
    </row>
    <row r="7" spans="1:324" x14ac:dyDescent="0.2">
      <c r="A7" s="29">
        <v>1</v>
      </c>
      <c r="B7" s="41" t="s">
        <v>113</v>
      </c>
      <c r="C7" s="41"/>
      <c r="D7" s="42"/>
      <c r="E7" s="42" t="s">
        <v>121</v>
      </c>
      <c r="F7" s="43" t="s">
        <v>124</v>
      </c>
      <c r="G7" s="80"/>
      <c r="H7" s="20" t="e">
        <f>IF(AND(OR(#REF!="Y",#REF!="Y"),J7&lt;5,K7&lt;5),IF(AND(J7=#REF!,K7=#REF!),#REF!+1,1),"")</f>
        <v>#REF!</v>
      </c>
      <c r="I7" s="17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 t="str">
        <f>IF(ISNA(VLOOKUP(E7,SortLookup!$A$1:$B$5,2,FALSE))," ",VLOOKUP(E7,SortLookup!$A$1:$B$5,2,FALSE))</f>
        <v xml:space="preserve"> </v>
      </c>
      <c r="K7" s="18" t="str">
        <f>IF(ISNA(VLOOKUP(F7,SortLookup!$A$7:$B$11,2,FALSE))," ",VLOOKUP(F7,SortLookup!$A$7:$B$11,2,FALSE))</f>
        <v xml:space="preserve"> </v>
      </c>
      <c r="L7" s="37">
        <f>M7+N7+P7</f>
        <v>28.44</v>
      </c>
      <c r="M7" s="38">
        <f>AC7+AP7+BB7+BM7+BZ7+CK7+CV7+DG7+DR7+EC7+EN7+EY7+FJ7+FU7+GF7+GQ7+HB7+HM7+HX7+II7</f>
        <v>25.44</v>
      </c>
      <c r="N7" s="31">
        <f>AE7+AR7+BD7+BO7+CB7+CM7+CX7+DI7+DT7+EE7+EP7+FA7+FL7+FW7+GH7+GS7+HD7+HO7+HZ7+IK7</f>
        <v>0</v>
      </c>
      <c r="O7" s="32">
        <f>P7</f>
        <v>3</v>
      </c>
      <c r="P7" s="39">
        <f>X7+AK7+AW7+BH7+BU7+CF7+CQ7+DB7+DM7+DX7+EI7+ET7+FE7+FP7+GA7+GL7+GW7+HH7+HS7+ID7</f>
        <v>3</v>
      </c>
      <c r="Q7" s="27"/>
      <c r="R7" s="24"/>
      <c r="S7" s="24"/>
      <c r="T7" s="24"/>
      <c r="U7" s="24"/>
      <c r="V7" s="24"/>
      <c r="W7" s="24"/>
      <c r="X7" s="25"/>
      <c r="Y7" s="25"/>
      <c r="Z7" s="25"/>
      <c r="AA7" s="25"/>
      <c r="AB7" s="26"/>
      <c r="AC7" s="23">
        <f>Q7+R7+S7+T7+U7+V7+W7</f>
        <v>0</v>
      </c>
      <c r="AD7" s="22">
        <f>X7</f>
        <v>0</v>
      </c>
      <c r="AE7" s="19">
        <f>(Y7*3)+(Z7*10)+(AA7*5)+(AB7*20)</f>
        <v>0</v>
      </c>
      <c r="AF7" s="36">
        <f>AC7+AD7+AE7</f>
        <v>0</v>
      </c>
      <c r="AG7" s="27"/>
      <c r="AH7" s="24"/>
      <c r="AI7" s="24"/>
      <c r="AJ7" s="24"/>
      <c r="AK7" s="25"/>
      <c r="AL7" s="25"/>
      <c r="AM7" s="25"/>
      <c r="AN7" s="25"/>
      <c r="AO7" s="26"/>
      <c r="AP7" s="23">
        <f>AG7+AH7+AI7+AJ7</f>
        <v>0</v>
      </c>
      <c r="AQ7" s="22">
        <f>AK7</f>
        <v>0</v>
      </c>
      <c r="AR7" s="19">
        <f>(AL7*3)+(AM7*10)+(AN7*5)+(AO7*20)</f>
        <v>0</v>
      </c>
      <c r="AS7" s="36">
        <f>AP7+AQ7+AR7</f>
        <v>0</v>
      </c>
      <c r="AT7" s="27"/>
      <c r="AU7" s="24"/>
      <c r="AV7" s="24"/>
      <c r="AW7" s="25"/>
      <c r="AX7" s="25"/>
      <c r="AY7" s="25"/>
      <c r="AZ7" s="25"/>
      <c r="BA7" s="26"/>
      <c r="BB7" s="23">
        <f>AT7+AU7+AV7</f>
        <v>0</v>
      </c>
      <c r="BC7" s="22">
        <f>AW7</f>
        <v>0</v>
      </c>
      <c r="BD7" s="19">
        <f>(AX7*3)+(AY7*10)+(AZ7*5)+(BA7*20)</f>
        <v>0</v>
      </c>
      <c r="BE7" s="36">
        <f>BB7+BC7+BD7</f>
        <v>0</v>
      </c>
      <c r="BF7" s="23"/>
      <c r="BG7" s="109">
        <v>25.44</v>
      </c>
      <c r="BH7" s="25">
        <v>3</v>
      </c>
      <c r="BI7" s="25">
        <v>0</v>
      </c>
      <c r="BJ7" s="25">
        <v>0</v>
      </c>
      <c r="BK7" s="25">
        <v>0</v>
      </c>
      <c r="BL7" s="26">
        <v>0</v>
      </c>
      <c r="BM7" s="35">
        <f>BF7+BG7</f>
        <v>25.44</v>
      </c>
      <c r="BN7" s="32">
        <f>BH7</f>
        <v>3</v>
      </c>
      <c r="BO7" s="31">
        <f>(BI7*3)+(BJ7*10)+(BK7*5)+(BL7*20)</f>
        <v>0</v>
      </c>
      <c r="BP7" s="64">
        <f>BM7+BN7+BO7</f>
        <v>28.44</v>
      </c>
      <c r="BQ7" s="27"/>
      <c r="BR7" s="24"/>
      <c r="BS7" s="24"/>
      <c r="BT7" s="24"/>
      <c r="BU7" s="25"/>
      <c r="BV7" s="25"/>
      <c r="BW7" s="25"/>
      <c r="BX7" s="25"/>
      <c r="BY7" s="26"/>
      <c r="BZ7" s="23">
        <f>BQ7+BR7+BS7+BT7</f>
        <v>0</v>
      </c>
      <c r="CA7" s="22">
        <f>BU7</f>
        <v>0</v>
      </c>
      <c r="CB7" s="28">
        <f>(BV7*3)+(BW7*10)+(BX7*5)+(BY7*20)</f>
        <v>0</v>
      </c>
      <c r="CC7" s="45">
        <f>BZ7+CA7+CB7</f>
        <v>0</v>
      </c>
      <c r="CD7" s="27"/>
      <c r="CE7" s="24"/>
      <c r="CF7" s="25"/>
      <c r="CG7" s="25"/>
      <c r="CH7" s="25"/>
      <c r="CI7" s="25"/>
      <c r="CJ7" s="26"/>
      <c r="CK7" s="23">
        <f>CD7+CE7</f>
        <v>0</v>
      </c>
      <c r="CL7" s="22">
        <f>CF7</f>
        <v>0</v>
      </c>
      <c r="CM7" s="19">
        <f>(CG7*3)+(CH7*10)+(CI7*5)+(CJ7*20)</f>
        <v>0</v>
      </c>
      <c r="CN7" s="36">
        <f>CK7+CL7+CM7</f>
        <v>0</v>
      </c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50"/>
    </row>
    <row r="8" spans="1:324" x14ac:dyDescent="0.2">
      <c r="A8" s="29">
        <v>2</v>
      </c>
      <c r="B8" s="41" t="s">
        <v>111</v>
      </c>
      <c r="C8" s="21"/>
      <c r="D8" s="42"/>
      <c r="E8" s="42" t="s">
        <v>121</v>
      </c>
      <c r="F8" s="43" t="s">
        <v>124</v>
      </c>
      <c r="G8" s="80"/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 t="str">
        <f>IF(ISNA(VLOOKUP(E8,SortLookup!$A$1:$B$5,2,FALSE))," ",VLOOKUP(E8,SortLookup!$A$1:$B$5,2,FALSE))</f>
        <v xml:space="preserve"> </v>
      </c>
      <c r="K8" s="18" t="str">
        <f>IF(ISNA(VLOOKUP(F8,SortLookup!$A$7:$B$11,2,FALSE))," ",VLOOKUP(F8,SortLookup!$A$7:$B$11,2,FALSE))</f>
        <v xml:space="preserve"> </v>
      </c>
      <c r="L8" s="37">
        <f>M8+N8+P8</f>
        <v>38.549999999999997</v>
      </c>
      <c r="M8" s="38">
        <f>AC8+AP8+BB8+BM8+BZ8+CK8+CV8+DG8+DR8+EC8+EN8+EY8+FJ8+FU8+GF8+GQ8+HB8+HM8+HX8+II8</f>
        <v>30.55</v>
      </c>
      <c r="N8" s="31">
        <f>AE8+AR8+BD8+BO8+CB8+CM8+CX8+DI8+DT8+EE8+EP8+FA8+FL8+FW8+GH8+GS8+HD8+HO8+HZ8+IK8</f>
        <v>0</v>
      </c>
      <c r="O8" s="32">
        <f>P8</f>
        <v>8</v>
      </c>
      <c r="P8" s="39">
        <f>X8+AK8+AW8+BH8+BU8+CF8+CQ8+DB8+DM8+DX8+EI8+ET8+FE8+FP8+GA8+GL8+GW8+HH8+HS8+ID8</f>
        <v>8</v>
      </c>
      <c r="Q8" s="27"/>
      <c r="R8" s="24"/>
      <c r="S8" s="24"/>
      <c r="T8" s="24"/>
      <c r="U8" s="24"/>
      <c r="V8" s="24"/>
      <c r="W8" s="24"/>
      <c r="X8" s="25"/>
      <c r="Y8" s="25"/>
      <c r="Z8" s="25"/>
      <c r="AA8" s="25"/>
      <c r="AB8" s="26"/>
      <c r="AC8" s="23">
        <f>Q8+R8+S8+T8+U8+V8+W8</f>
        <v>0</v>
      </c>
      <c r="AD8" s="22">
        <f>X8</f>
        <v>0</v>
      </c>
      <c r="AE8" s="19">
        <f>(Y8*3)+(Z8*10)+(AA8*5)+(AB8*20)</f>
        <v>0</v>
      </c>
      <c r="AF8" s="36">
        <f>AC8+AD8+AE8</f>
        <v>0</v>
      </c>
      <c r="AG8" s="27"/>
      <c r="AH8" s="24"/>
      <c r="AI8" s="24"/>
      <c r="AJ8" s="24"/>
      <c r="AK8" s="25"/>
      <c r="AL8" s="25"/>
      <c r="AM8" s="25"/>
      <c r="AN8" s="25"/>
      <c r="AO8" s="26"/>
      <c r="AP8" s="23">
        <f>AG8+AH8+AI8+AJ8</f>
        <v>0</v>
      </c>
      <c r="AQ8" s="22">
        <f>AK8</f>
        <v>0</v>
      </c>
      <c r="AR8" s="19">
        <f>(AL8*3)+(AM8*10)+(AN8*5)+(AO8*20)</f>
        <v>0</v>
      </c>
      <c r="AS8" s="36">
        <f>AP8+AQ8+AR8</f>
        <v>0</v>
      </c>
      <c r="AT8" s="27"/>
      <c r="AU8" s="24"/>
      <c r="AV8" s="24"/>
      <c r="AW8" s="25"/>
      <c r="AX8" s="25"/>
      <c r="AY8" s="25"/>
      <c r="AZ8" s="25"/>
      <c r="BA8" s="26"/>
      <c r="BB8" s="23">
        <f>AT8+AU8+AV8</f>
        <v>0</v>
      </c>
      <c r="BC8" s="22">
        <f>AW8</f>
        <v>0</v>
      </c>
      <c r="BD8" s="19">
        <f>(AX8*3)+(AY8*10)+(AZ8*5)+(BA8*20)</f>
        <v>0</v>
      </c>
      <c r="BE8" s="36">
        <f>BB8+BC8+BD8</f>
        <v>0</v>
      </c>
      <c r="BF8" s="23"/>
      <c r="BG8" s="109">
        <v>30.55</v>
      </c>
      <c r="BH8" s="25">
        <v>8</v>
      </c>
      <c r="BI8" s="25">
        <v>0</v>
      </c>
      <c r="BJ8" s="25">
        <v>0</v>
      </c>
      <c r="BK8" s="25">
        <v>0</v>
      </c>
      <c r="BL8" s="26">
        <v>0</v>
      </c>
      <c r="BM8" s="35">
        <f>BF8+BG8</f>
        <v>30.55</v>
      </c>
      <c r="BN8" s="32">
        <f>BH8</f>
        <v>8</v>
      </c>
      <c r="BO8" s="31">
        <f>(BI8*3)+(BJ8*10)+(BK8*5)+(BL8*20)</f>
        <v>0</v>
      </c>
      <c r="BP8" s="64">
        <f>BM8+BN8+BO8</f>
        <v>38.549999999999997</v>
      </c>
      <c r="BQ8" s="27"/>
      <c r="BR8" s="24"/>
      <c r="BS8" s="24"/>
      <c r="BT8" s="24"/>
      <c r="BU8" s="25"/>
      <c r="BV8" s="25"/>
      <c r="BW8" s="25"/>
      <c r="BX8" s="25"/>
      <c r="BY8" s="26"/>
      <c r="BZ8" s="23">
        <f>BQ8+BR8+BS8+BT8</f>
        <v>0</v>
      </c>
      <c r="CA8" s="22">
        <f>BU8</f>
        <v>0</v>
      </c>
      <c r="CB8" s="28">
        <f>(BV8*3)+(BW8*10)+(BX8*5)+(BY8*20)</f>
        <v>0</v>
      </c>
      <c r="CC8" s="45">
        <f>BZ8+CA8+CB8</f>
        <v>0</v>
      </c>
      <c r="CD8" s="27"/>
      <c r="CE8" s="24"/>
      <c r="CF8" s="25"/>
      <c r="CG8" s="25"/>
      <c r="CH8" s="25"/>
      <c r="CI8" s="25"/>
      <c r="CJ8" s="26"/>
      <c r="CK8" s="23">
        <f>CD8+CE8</f>
        <v>0</v>
      </c>
      <c r="CL8" s="22">
        <f>CF8</f>
        <v>0</v>
      </c>
      <c r="CM8" s="19">
        <f>(CG8*3)+(CH8*10)+(CI8*5)+(CJ8*20)</f>
        <v>0</v>
      </c>
      <c r="CN8" s="36">
        <f>CK8+CL8+CM8</f>
        <v>0</v>
      </c>
      <c r="CO8" s="1"/>
      <c r="CP8" s="1"/>
      <c r="CQ8" s="2"/>
      <c r="CR8" s="2"/>
      <c r="CS8" s="2"/>
      <c r="CT8" s="2"/>
      <c r="CU8" s="2"/>
      <c r="CV8" s="40"/>
      <c r="CW8" s="11"/>
      <c r="CX8" s="5"/>
      <c r="CY8" s="33"/>
      <c r="CZ8" s="1"/>
      <c r="DA8" s="1"/>
      <c r="DB8" s="2"/>
      <c r="DC8" s="2"/>
      <c r="DD8" s="2"/>
      <c r="DE8" s="2"/>
      <c r="DF8" s="2"/>
      <c r="DG8" s="40"/>
      <c r="DH8" s="11"/>
      <c r="DI8" s="5"/>
      <c r="DJ8" s="33"/>
      <c r="DK8" s="1"/>
      <c r="DL8" s="1"/>
      <c r="DM8" s="2"/>
      <c r="DN8" s="2"/>
      <c r="DO8" s="2"/>
      <c r="DP8" s="2"/>
      <c r="DQ8" s="2"/>
      <c r="DR8" s="40"/>
      <c r="DS8" s="11"/>
      <c r="DT8" s="5"/>
      <c r="DU8" s="33"/>
      <c r="DV8" s="1"/>
      <c r="DW8" s="1"/>
      <c r="DX8" s="2"/>
      <c r="DY8" s="2"/>
      <c r="DZ8" s="2"/>
      <c r="EA8" s="2"/>
      <c r="EB8" s="2"/>
      <c r="EC8" s="40"/>
      <c r="ED8" s="11"/>
      <c r="EE8" s="5"/>
      <c r="EF8" s="33"/>
      <c r="EG8" s="1"/>
      <c r="EH8" s="1"/>
      <c r="EI8" s="2"/>
      <c r="EJ8" s="2"/>
      <c r="EK8" s="2"/>
      <c r="EL8" s="2"/>
      <c r="EM8" s="2"/>
      <c r="EN8" s="40"/>
      <c r="EO8" s="11"/>
      <c r="EP8" s="5"/>
      <c r="EQ8" s="33"/>
      <c r="ER8" s="1"/>
      <c r="ES8" s="1"/>
      <c r="ET8" s="2"/>
      <c r="EU8" s="2"/>
      <c r="EV8" s="2"/>
      <c r="EW8" s="2"/>
      <c r="EX8" s="2"/>
      <c r="EY8" s="40"/>
      <c r="EZ8" s="11"/>
      <c r="FA8" s="5"/>
      <c r="FB8" s="33"/>
      <c r="FC8" s="1"/>
      <c r="FD8" s="1"/>
      <c r="FE8" s="2"/>
      <c r="FF8" s="2"/>
      <c r="FG8" s="2"/>
      <c r="FH8" s="2"/>
      <c r="FI8" s="2"/>
      <c r="FJ8" s="40"/>
      <c r="FK8" s="11"/>
      <c r="FL8" s="5"/>
      <c r="FM8" s="33"/>
      <c r="FN8" s="1"/>
      <c r="FO8" s="1"/>
      <c r="FP8" s="2"/>
      <c r="FQ8" s="2"/>
      <c r="FR8" s="2"/>
      <c r="FS8" s="2"/>
      <c r="FT8" s="2"/>
      <c r="FU8" s="40"/>
      <c r="FV8" s="11"/>
      <c r="FW8" s="5"/>
      <c r="FX8" s="33"/>
      <c r="FY8" s="1"/>
      <c r="FZ8" s="1"/>
      <c r="GA8" s="2"/>
      <c r="GB8" s="2"/>
      <c r="GC8" s="2"/>
      <c r="GD8" s="2"/>
      <c r="GE8" s="2"/>
      <c r="GF8" s="40"/>
      <c r="GG8" s="11"/>
      <c r="GH8" s="5"/>
      <c r="GI8" s="33"/>
      <c r="GJ8" s="1"/>
      <c r="GK8" s="1"/>
      <c r="GL8" s="2"/>
      <c r="GM8" s="2"/>
      <c r="GN8" s="2"/>
      <c r="GO8" s="2"/>
      <c r="GP8" s="2"/>
      <c r="GQ8" s="40"/>
      <c r="GR8" s="11"/>
      <c r="GS8" s="5"/>
      <c r="GT8" s="33"/>
      <c r="GU8" s="1"/>
      <c r="GV8" s="1"/>
      <c r="GW8" s="2"/>
      <c r="GX8" s="2"/>
      <c r="GY8" s="2"/>
      <c r="GZ8" s="2"/>
      <c r="HA8" s="2"/>
      <c r="HB8" s="40"/>
      <c r="HC8" s="11"/>
      <c r="HD8" s="5"/>
      <c r="HE8" s="33"/>
      <c r="HF8" s="1"/>
      <c r="HG8" s="1"/>
      <c r="HH8" s="2"/>
      <c r="HI8" s="2"/>
      <c r="HJ8" s="2"/>
      <c r="HK8" s="2"/>
      <c r="HL8" s="2"/>
      <c r="HM8" s="40"/>
      <c r="HN8" s="11"/>
      <c r="HO8" s="5"/>
      <c r="HP8" s="33"/>
      <c r="HQ8" s="1"/>
      <c r="HR8" s="1"/>
      <c r="HS8" s="2"/>
      <c r="HT8" s="2"/>
      <c r="HU8" s="2"/>
      <c r="HV8" s="2"/>
      <c r="HW8" s="2"/>
      <c r="HX8" s="40"/>
      <c r="HY8" s="11"/>
      <c r="HZ8" s="5"/>
      <c r="IA8" s="33"/>
      <c r="IB8" s="1"/>
      <c r="IC8" s="1"/>
      <c r="ID8" s="2"/>
      <c r="IE8" s="2"/>
      <c r="IF8" s="2"/>
      <c r="IG8" s="2"/>
      <c r="IH8" s="2"/>
      <c r="II8" s="40"/>
      <c r="IJ8" s="11"/>
      <c r="IK8" s="5"/>
      <c r="IL8" s="33"/>
      <c r="IM8" s="50"/>
    </row>
    <row r="9" spans="1:324" x14ac:dyDescent="0.2">
      <c r="A9" s="29">
        <v>3</v>
      </c>
      <c r="B9" s="41" t="s">
        <v>115</v>
      </c>
      <c r="C9" s="21"/>
      <c r="D9" s="42"/>
      <c r="E9" s="42" t="s">
        <v>121</v>
      </c>
      <c r="F9" s="43" t="s">
        <v>124</v>
      </c>
      <c r="G9" s="80"/>
      <c r="H9" s="20" t="e">
        <f>IF(AND(OR(#REF!="Y",#REF!="Y"),J9&lt;5,K9&lt;5),IF(AND(J9=#REF!,K9=#REF!),#REF!+1,1),"")</f>
        <v>#REF!</v>
      </c>
      <c r="I9" s="17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 t="str">
        <f>IF(ISNA(VLOOKUP(E9,SortLookup!$A$1:$B$5,2,FALSE))," ",VLOOKUP(E9,SortLookup!$A$1:$B$5,2,FALSE))</f>
        <v xml:space="preserve"> </v>
      </c>
      <c r="K9" s="18" t="str">
        <f>IF(ISNA(VLOOKUP(F9,SortLookup!$A$7:$B$11,2,FALSE))," ",VLOOKUP(F9,SortLookup!$A$7:$B$11,2,FALSE))</f>
        <v xml:space="preserve"> </v>
      </c>
      <c r="L9" s="37">
        <f>M9+N9+P9</f>
        <v>45.8</v>
      </c>
      <c r="M9" s="38">
        <f>AC9+AP9+BB9+BM9+BZ9+CK9+CV9+DG9+DR9+EC9+EN9+EY9+FJ9+FU9+GF9+GQ9+HB9+HM9+HX9+II9</f>
        <v>37.799999999999997</v>
      </c>
      <c r="N9" s="31">
        <f>AE9+AR9+BD9+BO9+CB9+CM9+CX9+DI9+DT9+EE9+EP9+FA9+FL9+FW9+GH9+GS9+HD9+HO9+HZ9+IK9</f>
        <v>6</v>
      </c>
      <c r="O9" s="32">
        <f>P9</f>
        <v>2</v>
      </c>
      <c r="P9" s="39">
        <f>X9+AK9+AW9+BH9+BU9+CF9+CQ9+DB9+DM9+DX9+EI9+ET9+FE9+FP9+GA9+GL9+GW9+HH9+HS9+ID9</f>
        <v>2</v>
      </c>
      <c r="Q9" s="27"/>
      <c r="R9" s="24"/>
      <c r="S9" s="24"/>
      <c r="T9" s="24"/>
      <c r="U9" s="24"/>
      <c r="V9" s="24"/>
      <c r="W9" s="24"/>
      <c r="X9" s="25"/>
      <c r="Y9" s="25"/>
      <c r="Z9" s="25"/>
      <c r="AA9" s="25"/>
      <c r="AB9" s="26"/>
      <c r="AC9" s="23">
        <f>Q9+R9+S9+T9+U9+V9+W9</f>
        <v>0</v>
      </c>
      <c r="AD9" s="22">
        <f>X9</f>
        <v>0</v>
      </c>
      <c r="AE9" s="19">
        <f>(Y9*3)+(Z9*10)+(AA9*5)+(AB9*20)</f>
        <v>0</v>
      </c>
      <c r="AF9" s="36">
        <f>AC9+AD9+AE9</f>
        <v>0</v>
      </c>
      <c r="AG9" s="27"/>
      <c r="AH9" s="24"/>
      <c r="AI9" s="24"/>
      <c r="AJ9" s="24"/>
      <c r="AK9" s="25"/>
      <c r="AL9" s="25"/>
      <c r="AM9" s="25"/>
      <c r="AN9" s="25"/>
      <c r="AO9" s="26"/>
      <c r="AP9" s="23">
        <f>AG9+AH9+AI9+AJ9</f>
        <v>0</v>
      </c>
      <c r="AQ9" s="32">
        <f>AK9</f>
        <v>0</v>
      </c>
      <c r="AR9" s="19">
        <f>(AL9*3)+(AM9*10)+(AN9*5)+(AO9*20)</f>
        <v>0</v>
      </c>
      <c r="AS9" s="36">
        <f>AP9+AQ9+AR9</f>
        <v>0</v>
      </c>
      <c r="AT9" s="27"/>
      <c r="AU9" s="24"/>
      <c r="AV9" s="24"/>
      <c r="AW9" s="25"/>
      <c r="AX9" s="25"/>
      <c r="AY9" s="25"/>
      <c r="AZ9" s="25"/>
      <c r="BA9" s="26"/>
      <c r="BB9" s="23">
        <f>AT9+AU9+AV9</f>
        <v>0</v>
      </c>
      <c r="BC9" s="22">
        <f>AW9</f>
        <v>0</v>
      </c>
      <c r="BD9" s="19">
        <f>(AX9*3)+(AY9*10)+(AZ9*5)+(BA9*20)</f>
        <v>0</v>
      </c>
      <c r="BE9" s="36">
        <f>BB9+BC9+BD9</f>
        <v>0</v>
      </c>
      <c r="BF9" s="23"/>
      <c r="BG9" s="109">
        <v>37.799999999999997</v>
      </c>
      <c r="BH9" s="25">
        <v>2</v>
      </c>
      <c r="BI9" s="25">
        <v>2</v>
      </c>
      <c r="BJ9" s="25">
        <v>0</v>
      </c>
      <c r="BK9" s="25">
        <v>0</v>
      </c>
      <c r="BL9" s="26">
        <v>0</v>
      </c>
      <c r="BM9" s="35">
        <f>BF9+BG9</f>
        <v>37.799999999999997</v>
      </c>
      <c r="BN9" s="32">
        <f>BH9</f>
        <v>2</v>
      </c>
      <c r="BO9" s="31">
        <f>(BI9*3)+(BJ9*10)+(BK9*5)+(BL9*20)</f>
        <v>6</v>
      </c>
      <c r="BP9" s="64">
        <f>BM9+BN9+BO9</f>
        <v>45.8</v>
      </c>
      <c r="BQ9" s="27"/>
      <c r="BR9" s="24"/>
      <c r="BS9" s="24"/>
      <c r="BT9" s="24"/>
      <c r="BU9" s="25"/>
      <c r="BV9" s="25"/>
      <c r="BW9" s="25"/>
      <c r="BX9" s="25"/>
      <c r="BY9" s="26"/>
      <c r="BZ9" s="23">
        <f>BQ9+BR9+BS9+BT9</f>
        <v>0</v>
      </c>
      <c r="CA9" s="22">
        <f>BU9</f>
        <v>0</v>
      </c>
      <c r="CB9" s="28">
        <f>(BV9*3)+(BW9*10)+(BX9*5)+(BY9*20)</f>
        <v>0</v>
      </c>
      <c r="CC9" s="45">
        <f>BZ9+CA9+CB9</f>
        <v>0</v>
      </c>
      <c r="CD9" s="27"/>
      <c r="CE9" s="24"/>
      <c r="CF9" s="25"/>
      <c r="CG9" s="25"/>
      <c r="CH9" s="25"/>
      <c r="CI9" s="25"/>
      <c r="CJ9" s="26"/>
      <c r="CK9" s="23">
        <f>CD9+CE9</f>
        <v>0</v>
      </c>
      <c r="CL9" s="22">
        <f>CF9</f>
        <v>0</v>
      </c>
      <c r="CM9" s="19">
        <f>(CG9*3)+(CH9*10)+(CI9*5)+(CJ9*20)</f>
        <v>0</v>
      </c>
      <c r="CN9" s="36">
        <f>CK9+CL9+CM9</f>
        <v>0</v>
      </c>
      <c r="CV9" s="113"/>
      <c r="CY9" s="113"/>
      <c r="CZ9" s="113"/>
      <c r="DG9" s="113"/>
      <c r="DJ9" s="113"/>
      <c r="DK9" s="113"/>
      <c r="DR9" s="113"/>
      <c r="DU9" s="113"/>
      <c r="DV9" s="113"/>
      <c r="EC9" s="113"/>
      <c r="EF9" s="113"/>
      <c r="EG9" s="113"/>
      <c r="EN9" s="113"/>
      <c r="EQ9" s="113"/>
      <c r="ER9" s="113"/>
      <c r="EY9" s="113"/>
      <c r="FB9" s="113"/>
      <c r="FC9" s="113"/>
      <c r="FJ9" s="113"/>
      <c r="FM9" s="113"/>
      <c r="FN9" s="113"/>
      <c r="FU9" s="113"/>
      <c r="FX9" s="113"/>
      <c r="FY9" s="113"/>
      <c r="GF9" s="113"/>
      <c r="GI9" s="113"/>
      <c r="GJ9" s="113"/>
      <c r="GQ9" s="113"/>
      <c r="GT9" s="113"/>
      <c r="GU9" s="113"/>
      <c r="HB9" s="113"/>
      <c r="HE9" s="113"/>
      <c r="HF9" s="113"/>
      <c r="HM9" s="113"/>
      <c r="HP9" s="113"/>
      <c r="HQ9" s="113"/>
      <c r="HX9" s="113"/>
      <c r="IA9" s="113"/>
      <c r="IB9" s="113"/>
      <c r="II9" s="113"/>
      <c r="IM9" s="50"/>
    </row>
    <row r="10" spans="1:324" x14ac:dyDescent="0.2">
      <c r="A10" s="29">
        <v>4</v>
      </c>
      <c r="B10" s="41" t="s">
        <v>114</v>
      </c>
      <c r="C10" s="41"/>
      <c r="D10" s="42"/>
      <c r="E10" s="42" t="s">
        <v>121</v>
      </c>
      <c r="F10" s="43" t="s">
        <v>124</v>
      </c>
      <c r="G10" s="80"/>
      <c r="H10" s="20" t="e">
        <f>IF(AND(OR(#REF!="Y",#REF!="Y"),J10&lt;5,K10&lt;5),IF(AND(J10=#REF!,K10=#REF!),#REF!+1,1),"")</f>
        <v>#REF!</v>
      </c>
      <c r="I10" s="17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 t="str">
        <f>IF(ISNA(VLOOKUP(E10,SortLookup!$A$1:$B$5,2,FALSE))," ",VLOOKUP(E10,SortLookup!$A$1:$B$5,2,FALSE))</f>
        <v xml:space="preserve"> </v>
      </c>
      <c r="K10" s="18" t="str">
        <f>IF(ISNA(VLOOKUP(F10,SortLookup!$A$7:$B$11,2,FALSE))," ",VLOOKUP(F10,SortLookup!$A$7:$B$11,2,FALSE))</f>
        <v xml:space="preserve"> </v>
      </c>
      <c r="L10" s="37">
        <f>M10+N10+P10</f>
        <v>46.27</v>
      </c>
      <c r="M10" s="38">
        <f>AC10+AP10+BB10+BM10+BZ10+CK10+CV10+DG10+DR10+EC10+EN10+EY10+FJ10+FU10+GF10+GQ10+HB10+HM10+HX10+II10</f>
        <v>19.27</v>
      </c>
      <c r="N10" s="31">
        <f>AE10+AR10+BD10+BO10+CB10+CM10+CX10+DI10+DT10+EE10+EP10+FA10+FL10+FW10+GH10+GS10+HD10+HO10+HZ10+IK10</f>
        <v>17</v>
      </c>
      <c r="O10" s="32">
        <f>P10</f>
        <v>10</v>
      </c>
      <c r="P10" s="39">
        <f>X10+AK10+AW10+BH10+BU10+CF10+CQ10+DB10+DM10+DX10+EI10+ET10+FE10+FP10+GA10+GL10+GW10+HH10+HS10+ID10</f>
        <v>10</v>
      </c>
      <c r="Q10" s="27"/>
      <c r="R10" s="24"/>
      <c r="S10" s="24"/>
      <c r="T10" s="24"/>
      <c r="U10" s="24"/>
      <c r="V10" s="24"/>
      <c r="W10" s="24"/>
      <c r="X10" s="25"/>
      <c r="Y10" s="25"/>
      <c r="Z10" s="25"/>
      <c r="AA10" s="25"/>
      <c r="AB10" s="26"/>
      <c r="AC10" s="23">
        <f>Q10+R10+S10+T10+U10+V10+W10</f>
        <v>0</v>
      </c>
      <c r="AD10" s="22">
        <f>X10</f>
        <v>0</v>
      </c>
      <c r="AE10" s="19">
        <f>(Y10*3)+(Z10*10)+(AA10*5)+(AB10*20)</f>
        <v>0</v>
      </c>
      <c r="AF10" s="36">
        <f>AC10+AD10+AE10</f>
        <v>0</v>
      </c>
      <c r="AG10" s="27"/>
      <c r="AH10" s="24"/>
      <c r="AI10" s="24"/>
      <c r="AJ10" s="24"/>
      <c r="AK10" s="25"/>
      <c r="AL10" s="25"/>
      <c r="AM10" s="25"/>
      <c r="AN10" s="25"/>
      <c r="AO10" s="26"/>
      <c r="AP10" s="23">
        <f>AG10+AH10+AI10+AJ10</f>
        <v>0</v>
      </c>
      <c r="AQ10" s="22">
        <f>AK10</f>
        <v>0</v>
      </c>
      <c r="AR10" s="19">
        <f>(AL10*3)+(AM10*10)+(AN10*5)+(AO10*20)</f>
        <v>0</v>
      </c>
      <c r="AS10" s="36">
        <f>AP10+AQ10+AR10</f>
        <v>0</v>
      </c>
      <c r="AT10" s="27"/>
      <c r="AU10" s="24"/>
      <c r="AV10" s="24"/>
      <c r="AW10" s="25"/>
      <c r="AX10" s="25"/>
      <c r="AY10" s="25"/>
      <c r="AZ10" s="25"/>
      <c r="BA10" s="26"/>
      <c r="BB10" s="23">
        <f>AT10+AU10+AV10</f>
        <v>0</v>
      </c>
      <c r="BC10" s="22">
        <f>AW10</f>
        <v>0</v>
      </c>
      <c r="BD10" s="19">
        <f>(AX10*3)+(AY10*10)+(AZ10*5)+(BA10*20)</f>
        <v>0</v>
      </c>
      <c r="BE10" s="36">
        <f>BB10+BC10+BD10</f>
        <v>0</v>
      </c>
      <c r="BF10" s="23"/>
      <c r="BG10" s="109">
        <v>19.27</v>
      </c>
      <c r="BH10" s="25">
        <v>10</v>
      </c>
      <c r="BI10" s="25">
        <v>4</v>
      </c>
      <c r="BJ10" s="25">
        <v>0</v>
      </c>
      <c r="BK10" s="25">
        <v>1</v>
      </c>
      <c r="BL10" s="26">
        <v>0</v>
      </c>
      <c r="BM10" s="35">
        <f>BF10+BG10</f>
        <v>19.27</v>
      </c>
      <c r="BN10" s="32">
        <f>BH10</f>
        <v>10</v>
      </c>
      <c r="BO10" s="31">
        <f>(BI10*3)+(BJ10*10)+(BK10*5)+(BL10*20)</f>
        <v>17</v>
      </c>
      <c r="BP10" s="64">
        <f>BM10+BN10+BO10</f>
        <v>46.27</v>
      </c>
      <c r="BQ10" s="27"/>
      <c r="BR10" s="24"/>
      <c r="BS10" s="24"/>
      <c r="BT10" s="24"/>
      <c r="BU10" s="25"/>
      <c r="BV10" s="25"/>
      <c r="BW10" s="25"/>
      <c r="BX10" s="25"/>
      <c r="BY10" s="26"/>
      <c r="BZ10" s="23">
        <f>BQ10+BR10+BS10+BT10</f>
        <v>0</v>
      </c>
      <c r="CA10" s="22">
        <f>BU10</f>
        <v>0</v>
      </c>
      <c r="CB10" s="28">
        <f>(BV10*3)+(BW10*10)+(BX10*5)+(BY10*20)</f>
        <v>0</v>
      </c>
      <c r="CC10" s="45">
        <f>BZ10+CA10+CB10</f>
        <v>0</v>
      </c>
      <c r="CD10" s="27"/>
      <c r="CE10" s="24"/>
      <c r="CF10" s="25"/>
      <c r="CG10" s="25"/>
      <c r="CH10" s="25"/>
      <c r="CI10" s="25"/>
      <c r="CJ10" s="26"/>
      <c r="CK10" s="23">
        <f>CD10+CE10</f>
        <v>0</v>
      </c>
      <c r="CL10" s="22">
        <f>CF10</f>
        <v>0</v>
      </c>
      <c r="CM10" s="19">
        <f>(CG10*3)+(CH10*10)+(CI10*5)+(CJ10*20)</f>
        <v>0</v>
      </c>
      <c r="CN10" s="36">
        <f>CK10+CL10+CM10</f>
        <v>0</v>
      </c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50"/>
    </row>
    <row r="11" spans="1:324" ht="12.6" customHeight="1" x14ac:dyDescent="0.2">
      <c r="A11" s="29">
        <v>5</v>
      </c>
      <c r="B11" s="41" t="s">
        <v>116</v>
      </c>
      <c r="C11" s="21"/>
      <c r="D11" s="42"/>
      <c r="E11" s="42" t="s">
        <v>121</v>
      </c>
      <c r="F11" s="43" t="s">
        <v>124</v>
      </c>
      <c r="G11" s="80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 t="str">
        <f>IF(ISNA(VLOOKUP(E11,SortLookup!$A$1:$B$5,2,FALSE))," ",VLOOKUP(E11,SortLookup!$A$1:$B$5,2,FALSE))</f>
        <v xml:space="preserve"> </v>
      </c>
      <c r="K11" s="18" t="str">
        <f>IF(ISNA(VLOOKUP(F11,SortLookup!$A$7:$B$11,2,FALSE))," ",VLOOKUP(F11,SortLookup!$A$7:$B$11,2,FALSE))</f>
        <v xml:space="preserve"> </v>
      </c>
      <c r="L11" s="37">
        <f>M11+N11+P11</f>
        <v>46.48</v>
      </c>
      <c r="M11" s="38">
        <f>AC11+AP11+BB11+BM11+BZ11+CK11+CV10+DG10+DR10+EC10+EN10+EY10+FJ10+FU10+GF10+GQ10+HB10+HM10+HX10+II10</f>
        <v>28.48</v>
      </c>
      <c r="N11" s="31">
        <f>AE11+AR11+BD11+BO11+CB11+CM11+CX10+DI10+DT10+EE10+EP10+FA10+FL10+FW10+GH10+GS10+HD10+HO10+HZ10+IK10</f>
        <v>13</v>
      </c>
      <c r="O11" s="32">
        <f>P11</f>
        <v>5</v>
      </c>
      <c r="P11" s="39">
        <f>X11+AK11+AW11+BH11+BU11+CF11+CQ10+DB10+DM10+DX10+EI10+ET10+FE10+FP10+GA10+GL10+GW10+HH10+HS10+ID10</f>
        <v>5</v>
      </c>
      <c r="Q11" s="27"/>
      <c r="R11" s="24"/>
      <c r="S11" s="24"/>
      <c r="T11" s="24"/>
      <c r="U11" s="24"/>
      <c r="V11" s="24"/>
      <c r="W11" s="24"/>
      <c r="X11" s="25"/>
      <c r="Y11" s="25"/>
      <c r="Z11" s="25"/>
      <c r="AA11" s="25"/>
      <c r="AB11" s="26"/>
      <c r="AC11" s="23">
        <f>Q11+R11+S11+T11+U11+V11+W11</f>
        <v>0</v>
      </c>
      <c r="AD11" s="22">
        <f>X11</f>
        <v>0</v>
      </c>
      <c r="AE11" s="19">
        <f>(Y11*3)+(Z11*10)+(AA11*5)+(AB11*20)</f>
        <v>0</v>
      </c>
      <c r="AF11" s="36">
        <f>AC11+AD11+AE11</f>
        <v>0</v>
      </c>
      <c r="AG11" s="27"/>
      <c r="AH11" s="24"/>
      <c r="AI11" s="24"/>
      <c r="AJ11" s="24"/>
      <c r="AK11" s="25"/>
      <c r="AL11" s="25"/>
      <c r="AM11" s="25"/>
      <c r="AN11" s="25"/>
      <c r="AO11" s="26"/>
      <c r="AP11" s="23">
        <f>AG11+AH11+AI11+AJ11</f>
        <v>0</v>
      </c>
      <c r="AQ11" s="22">
        <f>AK11</f>
        <v>0</v>
      </c>
      <c r="AR11" s="19">
        <f>(AL11*3)+(AM11*10)+(AN11*5)+(AO11*20)</f>
        <v>0</v>
      </c>
      <c r="AS11" s="36">
        <f>AP11+AQ11+AR11</f>
        <v>0</v>
      </c>
      <c r="AT11" s="27"/>
      <c r="AU11" s="24"/>
      <c r="AV11" s="24"/>
      <c r="AW11" s="25"/>
      <c r="AX11" s="25"/>
      <c r="AY11" s="25"/>
      <c r="AZ11" s="25"/>
      <c r="BA11" s="26"/>
      <c r="BB11" s="23">
        <f>AT11+AU11+AV11</f>
        <v>0</v>
      </c>
      <c r="BC11" s="22">
        <f>AW11</f>
        <v>0</v>
      </c>
      <c r="BD11" s="19">
        <f>(AX11*3)+(AY11*10)+(AZ11*5)+(BA11*20)</f>
        <v>0</v>
      </c>
      <c r="BE11" s="36">
        <f>BB11+BC11+BD11</f>
        <v>0</v>
      </c>
      <c r="BF11" s="23"/>
      <c r="BG11" s="109">
        <v>28.48</v>
      </c>
      <c r="BH11" s="25">
        <v>5</v>
      </c>
      <c r="BI11" s="25">
        <v>1</v>
      </c>
      <c r="BJ11" s="25">
        <v>0</v>
      </c>
      <c r="BK11" s="25">
        <v>2</v>
      </c>
      <c r="BL11" s="26">
        <v>0</v>
      </c>
      <c r="BM11" s="35">
        <f>BF11+BG11</f>
        <v>28.48</v>
      </c>
      <c r="BN11" s="32">
        <f>BH11</f>
        <v>5</v>
      </c>
      <c r="BO11" s="31">
        <f>(BI11*3)+(BJ11*10)+(BK11*5)+(BL11*20)</f>
        <v>13</v>
      </c>
      <c r="BP11" s="64">
        <f>BM11+BN11+BO11</f>
        <v>46.48</v>
      </c>
      <c r="BQ11" s="27"/>
      <c r="BR11" s="24"/>
      <c r="BS11" s="24"/>
      <c r="BT11" s="24"/>
      <c r="BU11" s="25"/>
      <c r="BV11" s="25"/>
      <c r="BW11" s="25"/>
      <c r="BX11" s="25"/>
      <c r="BY11" s="26"/>
      <c r="BZ11" s="23">
        <f>BQ11+BR11+BS11+BT11</f>
        <v>0</v>
      </c>
      <c r="CA11" s="22">
        <f>BU11</f>
        <v>0</v>
      </c>
      <c r="CB11" s="28">
        <f>(BV11*3)+(BW11*10)+(BX11*5)+(BY11*20)</f>
        <v>0</v>
      </c>
      <c r="CC11" s="45">
        <f>BZ11+CA11+CB11</f>
        <v>0</v>
      </c>
      <c r="CD11" s="27"/>
      <c r="CE11" s="24"/>
      <c r="CF11" s="25"/>
      <c r="CG11" s="25"/>
      <c r="CH11" s="25"/>
      <c r="CI11" s="25"/>
      <c r="CJ11" s="26"/>
      <c r="CK11" s="23">
        <f>CD11+CE11</f>
        <v>0</v>
      </c>
      <c r="CL11" s="22">
        <f>CF11</f>
        <v>0</v>
      </c>
      <c r="CM11" s="19">
        <f>(CG11*3)+(CH11*10)+(CI11*5)+(CJ11*20)</f>
        <v>0</v>
      </c>
      <c r="CN11" s="36">
        <f>CK11+CL11+CM11</f>
        <v>0</v>
      </c>
      <c r="CO11" s="1"/>
      <c r="CP11" s="1"/>
      <c r="CQ11" s="2"/>
      <c r="CR11" s="2"/>
      <c r="CS11" s="2"/>
      <c r="CT11" s="2"/>
      <c r="CU11" s="2"/>
      <c r="CV11" s="116"/>
      <c r="CW11" s="11"/>
      <c r="CX11" s="5"/>
      <c r="CY11" s="117"/>
      <c r="CZ11" s="118"/>
      <c r="DA11" s="1"/>
      <c r="DB11" s="2"/>
      <c r="DC11" s="2"/>
      <c r="DD11" s="2"/>
      <c r="DE11" s="2"/>
      <c r="DF11" s="2"/>
      <c r="DG11" s="116"/>
      <c r="DH11" s="11"/>
      <c r="DI11" s="5"/>
      <c r="DJ11" s="117"/>
      <c r="DK11" s="118"/>
      <c r="DL11" s="1"/>
      <c r="DM11" s="2"/>
      <c r="DN11" s="2"/>
      <c r="DO11" s="2"/>
      <c r="DP11" s="2"/>
      <c r="DQ11" s="2"/>
      <c r="DR11" s="116"/>
      <c r="DS11" s="11"/>
      <c r="DT11" s="5"/>
      <c r="DU11" s="117"/>
      <c r="DV11" s="118"/>
      <c r="DW11" s="1"/>
      <c r="DX11" s="2"/>
      <c r="DY11" s="2"/>
      <c r="DZ11" s="2"/>
      <c r="EA11" s="2"/>
      <c r="EB11" s="2"/>
      <c r="EC11" s="116"/>
      <c r="ED11" s="11"/>
      <c r="EE11" s="5"/>
      <c r="EF11" s="117"/>
      <c r="EG11" s="118"/>
      <c r="EH11" s="1"/>
      <c r="EI11" s="2"/>
      <c r="EJ11" s="2"/>
      <c r="EK11" s="2"/>
      <c r="EL11" s="2"/>
      <c r="EM11" s="2"/>
      <c r="EN11" s="116"/>
      <c r="EO11" s="11"/>
      <c r="EP11" s="5"/>
      <c r="EQ11" s="117"/>
      <c r="ER11" s="118"/>
      <c r="ES11" s="1"/>
      <c r="ET11" s="2"/>
      <c r="EU11" s="2"/>
      <c r="EV11" s="2"/>
      <c r="EW11" s="2"/>
      <c r="EX11" s="2"/>
      <c r="EY11" s="116"/>
      <c r="EZ11" s="11"/>
      <c r="FA11" s="5"/>
      <c r="FB11" s="117"/>
      <c r="FC11" s="118"/>
      <c r="FD11" s="1"/>
      <c r="FE11" s="2"/>
      <c r="FF11" s="2"/>
      <c r="FG11" s="2"/>
      <c r="FH11" s="2"/>
      <c r="FI11" s="2"/>
      <c r="FJ11" s="116"/>
      <c r="FK11" s="11"/>
      <c r="FL11" s="5"/>
      <c r="FM11" s="117"/>
      <c r="FN11" s="118"/>
      <c r="FO11" s="1"/>
      <c r="FP11" s="2"/>
      <c r="FQ11" s="2"/>
      <c r="FR11" s="2"/>
      <c r="FS11" s="2"/>
      <c r="FT11" s="2"/>
      <c r="FU11" s="116"/>
      <c r="FV11" s="11"/>
      <c r="FW11" s="5"/>
      <c r="FX11" s="117"/>
      <c r="FY11" s="118"/>
      <c r="FZ11" s="1"/>
      <c r="GA11" s="2"/>
      <c r="GB11" s="2"/>
      <c r="GC11" s="2"/>
      <c r="GD11" s="2"/>
      <c r="GE11" s="2"/>
      <c r="GF11" s="116"/>
      <c r="GG11" s="11"/>
      <c r="GH11" s="5"/>
      <c r="GI11" s="117"/>
      <c r="GJ11" s="118"/>
      <c r="GK11" s="1"/>
      <c r="GL11" s="2"/>
      <c r="GM11" s="2"/>
      <c r="GN11" s="2"/>
      <c r="GO11" s="2"/>
      <c r="GP11" s="2"/>
      <c r="GQ11" s="116"/>
      <c r="GR11" s="11"/>
      <c r="GS11" s="5"/>
      <c r="GT11" s="117"/>
      <c r="GU11" s="118"/>
      <c r="GV11" s="1"/>
      <c r="GW11" s="2"/>
      <c r="GX11" s="2"/>
      <c r="GY11" s="2"/>
      <c r="GZ11" s="2"/>
      <c r="HA11" s="2"/>
      <c r="HB11" s="116"/>
      <c r="HC11" s="11"/>
      <c r="HD11" s="5"/>
      <c r="HE11" s="117"/>
      <c r="HF11" s="118"/>
      <c r="HG11" s="1"/>
      <c r="HH11" s="2"/>
      <c r="HI11" s="2"/>
      <c r="HJ11" s="2"/>
      <c r="HK11" s="2"/>
      <c r="HL11" s="2"/>
      <c r="HM11" s="116"/>
      <c r="HN11" s="11"/>
      <c r="HO11" s="5"/>
      <c r="HP11" s="117"/>
      <c r="HQ11" s="118"/>
      <c r="HR11" s="1"/>
      <c r="HS11" s="2"/>
      <c r="HT11" s="2"/>
      <c r="HU11" s="2"/>
      <c r="HV11" s="2"/>
      <c r="HW11" s="2"/>
      <c r="HX11" s="116"/>
      <c r="HY11" s="11"/>
      <c r="HZ11" s="5"/>
      <c r="IA11" s="117"/>
      <c r="IB11" s="118"/>
      <c r="IC11" s="1"/>
      <c r="ID11" s="2"/>
      <c r="IE11" s="2"/>
      <c r="IF11" s="2"/>
      <c r="IG11" s="2"/>
      <c r="IH11" s="2"/>
      <c r="II11" s="116"/>
      <c r="IJ11" s="11"/>
      <c r="IK11" s="5"/>
      <c r="IL11" s="33"/>
      <c r="IM11" s="114"/>
    </row>
    <row r="12" spans="1:324" ht="12.75" customHeight="1" x14ac:dyDescent="0.2">
      <c r="A12" s="29">
        <v>6</v>
      </c>
      <c r="B12" s="41" t="s">
        <v>123</v>
      </c>
      <c r="C12" s="21"/>
      <c r="D12" s="42"/>
      <c r="E12" s="42" t="s">
        <v>121</v>
      </c>
      <c r="F12" s="43" t="s">
        <v>124</v>
      </c>
      <c r="G12" s="80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 t="str">
        <f>IF(ISNA(VLOOKUP(E12,SortLookup!$A$1:$B$5,2,FALSE))," ",VLOOKUP(E12,SortLookup!$A$1:$B$5,2,FALSE))</f>
        <v xml:space="preserve"> </v>
      </c>
      <c r="K12" s="18" t="str">
        <f>IF(ISNA(VLOOKUP(F12,SortLookup!$A$7:$B$11,2,FALSE))," ",VLOOKUP(F12,SortLookup!$A$7:$B$11,2,FALSE))</f>
        <v xml:space="preserve"> </v>
      </c>
      <c r="L12" s="37">
        <f>M12+N12+P12</f>
        <v>58.12</v>
      </c>
      <c r="M12" s="38">
        <f>AC12+AP12+BB12+BM12+BZ12+CK12+CV11+DG11+DR11+EC11+EN11+EY11+FJ11+FU11+GF11+GQ11+HB11+HM11+HX11+II11</f>
        <v>49.12</v>
      </c>
      <c r="N12" s="31">
        <f>AE12+AR12+BD12+BO12+CB12+CM12+CX11+DI11+DT11+EE11+EP11+FA11+FL11+FW11+GH11+GS11+HD11+HO11+HZ11+IK11</f>
        <v>0</v>
      </c>
      <c r="O12" s="32">
        <f>P12</f>
        <v>9</v>
      </c>
      <c r="P12" s="39">
        <f>X12+AK12+AW12+BH12+BU12+CF12+CQ11+DB11+DM11+DX11+EI11+ET11+FE11+FP11+GA11+GL11+GW11+HH11+HS11+ID11</f>
        <v>9</v>
      </c>
      <c r="Q12" s="27"/>
      <c r="R12" s="24"/>
      <c r="S12" s="24"/>
      <c r="T12" s="24"/>
      <c r="U12" s="24"/>
      <c r="V12" s="24"/>
      <c r="W12" s="24"/>
      <c r="X12" s="25"/>
      <c r="Y12" s="25"/>
      <c r="Z12" s="25"/>
      <c r="AA12" s="25"/>
      <c r="AB12" s="26"/>
      <c r="AC12" s="23">
        <f>Q12+R12+S12+T12+U12+V12+W12</f>
        <v>0</v>
      </c>
      <c r="AD12" s="22">
        <f>X12</f>
        <v>0</v>
      </c>
      <c r="AE12" s="19">
        <f>(Y12*3)+(Z12*10)+(AA12*5)+(AB12*20)</f>
        <v>0</v>
      </c>
      <c r="AF12" s="36">
        <f>AC12+AD12+AE12</f>
        <v>0</v>
      </c>
      <c r="AG12" s="27"/>
      <c r="AH12" s="24"/>
      <c r="AI12" s="24"/>
      <c r="AJ12" s="24"/>
      <c r="AK12" s="25"/>
      <c r="AL12" s="25"/>
      <c r="AM12" s="25"/>
      <c r="AN12" s="25"/>
      <c r="AO12" s="26"/>
      <c r="AP12" s="23">
        <f>AG12+AH12+AI12+AJ12</f>
        <v>0</v>
      </c>
      <c r="AQ12" s="22">
        <f>AK12</f>
        <v>0</v>
      </c>
      <c r="AR12" s="19">
        <f>(AL12*3)+(AM12*10)+(AN12*5)+(AO12*20)</f>
        <v>0</v>
      </c>
      <c r="AS12" s="36">
        <f>AP12+AQ12+AR12</f>
        <v>0</v>
      </c>
      <c r="AT12" s="27"/>
      <c r="AU12" s="24"/>
      <c r="AV12" s="24"/>
      <c r="AW12" s="25"/>
      <c r="AX12" s="25"/>
      <c r="AY12" s="25"/>
      <c r="AZ12" s="25"/>
      <c r="BA12" s="26"/>
      <c r="BB12" s="23">
        <f>AT12+AU12+AV12</f>
        <v>0</v>
      </c>
      <c r="BC12" s="22">
        <f>AW12</f>
        <v>0</v>
      </c>
      <c r="BD12" s="19">
        <f>(AX12*3)+(AY12*10)+(AZ12*5)+(BA12*20)</f>
        <v>0</v>
      </c>
      <c r="BE12" s="36">
        <f>BB12+BC12+BD12</f>
        <v>0</v>
      </c>
      <c r="BF12" s="23"/>
      <c r="BG12" s="109">
        <v>49.12</v>
      </c>
      <c r="BH12" s="25">
        <v>9</v>
      </c>
      <c r="BI12" s="25">
        <v>0</v>
      </c>
      <c r="BJ12" s="25">
        <v>0</v>
      </c>
      <c r="BK12" s="25">
        <v>0</v>
      </c>
      <c r="BL12" s="26">
        <v>0</v>
      </c>
      <c r="BM12" s="35">
        <f>BF12+BG12</f>
        <v>49.12</v>
      </c>
      <c r="BN12" s="32">
        <f>BH12</f>
        <v>9</v>
      </c>
      <c r="BO12" s="31">
        <f>(BI12*3)+(BJ12*10)+(BK12*5)+(BL12*20)</f>
        <v>0</v>
      </c>
      <c r="BP12" s="64">
        <f>BM12+BN12+BO12</f>
        <v>58.12</v>
      </c>
      <c r="BQ12" s="27"/>
      <c r="BR12" s="24"/>
      <c r="BS12" s="24"/>
      <c r="BT12" s="24"/>
      <c r="BU12" s="25"/>
      <c r="BV12" s="25"/>
      <c r="BW12" s="25"/>
      <c r="BX12" s="25"/>
      <c r="BY12" s="26"/>
      <c r="BZ12" s="23">
        <f>BQ12+BR12+BS12+BT12</f>
        <v>0</v>
      </c>
      <c r="CA12" s="22">
        <f>BU12</f>
        <v>0</v>
      </c>
      <c r="CB12" s="28">
        <f>(BV12*3)+(BW12*10)+(BX12*5)+(BY12*20)</f>
        <v>0</v>
      </c>
      <c r="CC12" s="45">
        <f>BZ12+CA12+CB12</f>
        <v>0</v>
      </c>
      <c r="CD12" s="27"/>
      <c r="CE12" s="24"/>
      <c r="CF12" s="25"/>
      <c r="CG12" s="25"/>
      <c r="CH12" s="25"/>
      <c r="CI12" s="25"/>
      <c r="CJ12" s="26"/>
      <c r="CK12" s="23">
        <f>CD12+CE12</f>
        <v>0</v>
      </c>
      <c r="CL12" s="22">
        <f>CF12</f>
        <v>0</v>
      </c>
      <c r="CM12" s="19">
        <f>(CG12*3)+(CH12*10)+(CI12*5)+(CJ12*20)</f>
        <v>0</v>
      </c>
      <c r="CN12" s="36">
        <f>CK12+CL12+CM12</f>
        <v>0</v>
      </c>
      <c r="CV12" s="113"/>
      <c r="CY12" s="113"/>
      <c r="CZ12" s="113"/>
      <c r="DG12" s="113"/>
      <c r="DJ12" s="113"/>
      <c r="DK12" s="113"/>
      <c r="DR12" s="113"/>
      <c r="DU12" s="113"/>
      <c r="DV12" s="113"/>
      <c r="EC12" s="113"/>
      <c r="EF12" s="113"/>
      <c r="EG12" s="113"/>
      <c r="EN12" s="113"/>
      <c r="EQ12" s="113"/>
      <c r="ER12" s="113"/>
      <c r="EY12" s="113"/>
      <c r="FB12" s="113"/>
      <c r="FC12" s="113"/>
      <c r="FJ12" s="113"/>
      <c r="FM12" s="113"/>
      <c r="FN12" s="113"/>
      <c r="FU12" s="113"/>
      <c r="FX12" s="113"/>
      <c r="FY12" s="113"/>
      <c r="GF12" s="113"/>
      <c r="GI12" s="113"/>
      <c r="GJ12" s="113"/>
      <c r="GQ12" s="113"/>
      <c r="GT12" s="113"/>
      <c r="GU12" s="113"/>
      <c r="HB12" s="113"/>
      <c r="HE12" s="113"/>
      <c r="HF12" s="113"/>
      <c r="HM12" s="113"/>
      <c r="HP12" s="113"/>
      <c r="HQ12" s="113"/>
      <c r="HX12" s="113"/>
      <c r="IA12" s="113"/>
      <c r="IB12" s="113"/>
      <c r="II12" s="113"/>
      <c r="IM12" s="114"/>
    </row>
    <row r="13" spans="1:324" x14ac:dyDescent="0.2">
      <c r="A13" s="29">
        <v>7</v>
      </c>
      <c r="B13" s="41" t="s">
        <v>109</v>
      </c>
      <c r="C13" s="41"/>
      <c r="D13" s="42"/>
      <c r="E13" s="42" t="s">
        <v>121</v>
      </c>
      <c r="F13" s="43" t="s">
        <v>124</v>
      </c>
      <c r="G13" s="80"/>
      <c r="H13" s="20" t="e">
        <f>IF(AND(OR(#REF!="Y",#REF!="Y"),J13&lt;5,K13&lt;5),IF(AND(J13=#REF!,K13=#REF!),#REF!+1,1),"")</f>
        <v>#REF!</v>
      </c>
      <c r="I13" s="17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 t="str">
        <f>IF(ISNA(VLOOKUP(E13,SortLookup!$A$1:$B$5,2,FALSE))," ",VLOOKUP(E13,SortLookup!$A$1:$B$5,2,FALSE))</f>
        <v xml:space="preserve"> </v>
      </c>
      <c r="K13" s="18" t="str">
        <f>IF(ISNA(VLOOKUP(F13,SortLookup!$A$7:$B$11,2,FALSE))," ",VLOOKUP(F13,SortLookup!$A$7:$B$11,2,FALSE))</f>
        <v xml:space="preserve"> </v>
      </c>
      <c r="L13" s="37">
        <f>M13+N13+P13</f>
        <v>60.1</v>
      </c>
      <c r="M13" s="38">
        <f>AC13+AP13+BB13+BM13+BZ13+CK13+CV13+DG13+DR13+EC13+EN13+EY13+FJ13+FU13+GF13+GQ13+HB13+HM13+HX13+II13</f>
        <v>53.1</v>
      </c>
      <c r="N13" s="31">
        <f>AE13+AR13+BD13+BO13+CB13+CM13+CX13+DI13+DT13+EE13+EP13+FA13+FL13+FW13+GH13+GS13+HD13+HO13+HZ13+IK13</f>
        <v>0</v>
      </c>
      <c r="O13" s="32">
        <f>P13</f>
        <v>7</v>
      </c>
      <c r="P13" s="39">
        <f>X13+AK13+AW13+BH13+BU13+CF13+CQ13+DB13+DM13+DX13+EI13+ET13+FE13+FP13+GA13+GL13+GW13+HH13+HS13+ID13</f>
        <v>7</v>
      </c>
      <c r="Q13" s="27"/>
      <c r="R13" s="24"/>
      <c r="S13" s="24"/>
      <c r="T13" s="24"/>
      <c r="U13" s="24"/>
      <c r="V13" s="24"/>
      <c r="W13" s="24"/>
      <c r="X13" s="25"/>
      <c r="Y13" s="25"/>
      <c r="Z13" s="25"/>
      <c r="AA13" s="25"/>
      <c r="AB13" s="26"/>
      <c r="AC13" s="23">
        <f>Q13+R13+S13+T13+U13+V13+W13</f>
        <v>0</v>
      </c>
      <c r="AD13" s="22">
        <f>X13</f>
        <v>0</v>
      </c>
      <c r="AE13" s="19">
        <f>(Y13*3)+(Z13*10)+(AA13*5)+(AB13*20)</f>
        <v>0</v>
      </c>
      <c r="AF13" s="36">
        <f>AC13+AD13+AE13</f>
        <v>0</v>
      </c>
      <c r="AG13" s="27"/>
      <c r="AH13" s="24"/>
      <c r="AI13" s="24"/>
      <c r="AJ13" s="24"/>
      <c r="AK13" s="25"/>
      <c r="AL13" s="25"/>
      <c r="AM13" s="25"/>
      <c r="AN13" s="25"/>
      <c r="AO13" s="26"/>
      <c r="AP13" s="23">
        <f>AG13+AH13+AI13+AJ13</f>
        <v>0</v>
      </c>
      <c r="AQ13" s="22">
        <f>AK13</f>
        <v>0</v>
      </c>
      <c r="AR13" s="19">
        <f>(AL13*3)+(AM13*10)+(AN13*5)+(AO13*20)</f>
        <v>0</v>
      </c>
      <c r="AS13" s="36">
        <f>AP13+AQ13+AR13</f>
        <v>0</v>
      </c>
      <c r="AT13" s="27"/>
      <c r="AU13" s="24"/>
      <c r="AV13" s="24"/>
      <c r="AW13" s="25"/>
      <c r="AX13" s="25"/>
      <c r="AY13" s="25"/>
      <c r="AZ13" s="25"/>
      <c r="BA13" s="26"/>
      <c r="BB13" s="23">
        <f>AT13+AU13+AV13</f>
        <v>0</v>
      </c>
      <c r="BC13" s="22">
        <f>AW13</f>
        <v>0</v>
      </c>
      <c r="BD13" s="19">
        <f>(AX13*3)+(AY13*10)+(AZ13*5)+(BA13*20)</f>
        <v>0</v>
      </c>
      <c r="BE13" s="36">
        <f>BB13+BC13+BD13</f>
        <v>0</v>
      </c>
      <c r="BF13" s="23"/>
      <c r="BG13" s="109">
        <v>53.1</v>
      </c>
      <c r="BH13" s="25">
        <v>7</v>
      </c>
      <c r="BI13" s="25">
        <v>0</v>
      </c>
      <c r="BJ13" s="25">
        <v>0</v>
      </c>
      <c r="BK13" s="25">
        <v>0</v>
      </c>
      <c r="BL13" s="26">
        <v>0</v>
      </c>
      <c r="BM13" s="35">
        <f>BF13+BG13</f>
        <v>53.1</v>
      </c>
      <c r="BN13" s="32">
        <f>BH13</f>
        <v>7</v>
      </c>
      <c r="BO13" s="31">
        <f>(BI13*3)+(BJ13*10)+(BK13*5)+(BL13*20)</f>
        <v>0</v>
      </c>
      <c r="BP13" s="64">
        <f>BM13+BN13+BO13</f>
        <v>60.1</v>
      </c>
      <c r="BQ13" s="27"/>
      <c r="BR13" s="24"/>
      <c r="BS13" s="24"/>
      <c r="BT13" s="24"/>
      <c r="BU13" s="25"/>
      <c r="BV13" s="25"/>
      <c r="BW13" s="25"/>
      <c r="BX13" s="25"/>
      <c r="BY13" s="26"/>
      <c r="BZ13" s="23">
        <f>BQ13+BR13+BS13+BT13</f>
        <v>0</v>
      </c>
      <c r="CA13" s="22">
        <f>BU13</f>
        <v>0</v>
      </c>
      <c r="CB13" s="28">
        <f>(BV13*3)+(BW13*10)+(BX13*5)+(BY13*20)</f>
        <v>0</v>
      </c>
      <c r="CC13" s="45">
        <f>BZ13+CA13+CB13</f>
        <v>0</v>
      </c>
      <c r="CD13" s="27"/>
      <c r="CE13" s="24"/>
      <c r="CF13" s="25"/>
      <c r="CG13" s="25"/>
      <c r="CH13" s="25"/>
      <c r="CI13" s="25"/>
      <c r="CJ13" s="26"/>
      <c r="CK13" s="23">
        <f>CD13+CE13</f>
        <v>0</v>
      </c>
      <c r="CL13" s="22">
        <f>CF13</f>
        <v>0</v>
      </c>
      <c r="CM13" s="19">
        <f>(CG13*3)+(CH13*10)+(CI13*5)+(CJ13*20)</f>
        <v>0</v>
      </c>
      <c r="CN13" s="36">
        <f>CK13+CL13+CM13</f>
        <v>0</v>
      </c>
      <c r="IM13" s="114"/>
    </row>
    <row r="14" spans="1:324" ht="13.5" thickBot="1" x14ac:dyDescent="0.25">
      <c r="A14" s="29">
        <v>8</v>
      </c>
      <c r="B14" s="41" t="s">
        <v>112</v>
      </c>
      <c r="C14" s="41"/>
      <c r="D14" s="42"/>
      <c r="E14" s="42" t="s">
        <v>121</v>
      </c>
      <c r="F14" s="43" t="s">
        <v>124</v>
      </c>
      <c r="G14" s="80"/>
      <c r="H14" s="20" t="e">
        <f>IF(AND(OR(#REF!="Y",#REF!="Y"),J14&lt;5,K14&lt;5),IF(AND(J14=#REF!,K14=#REF!),#REF!+1,1),"")</f>
        <v>#REF!</v>
      </c>
      <c r="I14" s="17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 t="str">
        <f>IF(ISNA(VLOOKUP(E14,SortLookup!$A$1:$B$5,2,FALSE))," ",VLOOKUP(E14,SortLookup!$A$1:$B$5,2,FALSE))</f>
        <v xml:space="preserve"> </v>
      </c>
      <c r="K14" s="18" t="str">
        <f>IF(ISNA(VLOOKUP(F14,SortLookup!$A$7:$B$11,2,FALSE))," ",VLOOKUP(F14,SortLookup!$A$7:$B$11,2,FALSE))</f>
        <v xml:space="preserve"> </v>
      </c>
      <c r="L14" s="37">
        <f>M14+N14+P14</f>
        <v>63.99</v>
      </c>
      <c r="M14" s="38">
        <f>AC14+AP14+BB14+BM14+BZ14+CK14+CV14+DG14+DR14+EC14+EN14+EY14+FJ14+FU14+GF14+GQ14+HB14+HM14+HX14+II14</f>
        <v>53.99</v>
      </c>
      <c r="N14" s="31">
        <f>AE14+AR14+BD14+BO14+CB14+CM14+CX14+DI14+DT14+EE14+EP14+FA14+FL14+FW14+GH14+GS14+HD14+HO14+HZ14+IK14</f>
        <v>3</v>
      </c>
      <c r="O14" s="32">
        <f>P14</f>
        <v>7</v>
      </c>
      <c r="P14" s="39">
        <f>X14+AK14+AW14+BH14+BU14+CF14+CQ14+DB14+DM14+DX14+EI14+ET14+FE14+FP14+GA14+GL14+GW14+HH14+HS14+ID14</f>
        <v>7</v>
      </c>
      <c r="Q14" s="27"/>
      <c r="R14" s="24"/>
      <c r="S14" s="24"/>
      <c r="T14" s="24"/>
      <c r="U14" s="24"/>
      <c r="V14" s="24"/>
      <c r="W14" s="24"/>
      <c r="X14" s="25"/>
      <c r="Y14" s="25"/>
      <c r="Z14" s="25"/>
      <c r="AA14" s="25"/>
      <c r="AB14" s="26"/>
      <c r="AC14" s="23">
        <f>Q14+R14+S14+T14+U14+V14+W14</f>
        <v>0</v>
      </c>
      <c r="AD14" s="22">
        <f>X14</f>
        <v>0</v>
      </c>
      <c r="AE14" s="19">
        <f>(Y14*3)+(Z14*10)+(AA14*5)+(AB14*20)</f>
        <v>0</v>
      </c>
      <c r="AF14" s="36">
        <f>AC14+AD14+AE14</f>
        <v>0</v>
      </c>
      <c r="AG14" s="27"/>
      <c r="AH14" s="24"/>
      <c r="AI14" s="24"/>
      <c r="AJ14" s="24"/>
      <c r="AK14" s="25"/>
      <c r="AL14" s="25"/>
      <c r="AM14" s="25"/>
      <c r="AN14" s="25"/>
      <c r="AO14" s="26"/>
      <c r="AP14" s="23">
        <f>AG14+AH14+AI14+AJ14</f>
        <v>0</v>
      </c>
      <c r="AQ14" s="22">
        <f>AK14</f>
        <v>0</v>
      </c>
      <c r="AR14" s="19">
        <f>(AL14*3)+(AM14*10)+(AN14*5)+(AO14*20)</f>
        <v>0</v>
      </c>
      <c r="AS14" s="36">
        <f>AP14+AQ14+AR14</f>
        <v>0</v>
      </c>
      <c r="AT14" s="27"/>
      <c r="AU14" s="24"/>
      <c r="AV14" s="24"/>
      <c r="AW14" s="25"/>
      <c r="AX14" s="25"/>
      <c r="AY14" s="25"/>
      <c r="AZ14" s="25"/>
      <c r="BA14" s="26"/>
      <c r="BB14" s="23">
        <f>AT14+AU14+AV14</f>
        <v>0</v>
      </c>
      <c r="BC14" s="22">
        <f>AW14</f>
        <v>0</v>
      </c>
      <c r="BD14" s="19">
        <f>(AX14*3)+(AY14*10)+(AZ14*5)+(BA14*20)</f>
        <v>0</v>
      </c>
      <c r="BE14" s="36">
        <f>BB14+BC14+BD14</f>
        <v>0</v>
      </c>
      <c r="BF14" s="23"/>
      <c r="BG14" s="109">
        <v>53.99</v>
      </c>
      <c r="BH14" s="25">
        <v>7</v>
      </c>
      <c r="BI14" s="25">
        <v>1</v>
      </c>
      <c r="BJ14" s="25">
        <v>0</v>
      </c>
      <c r="BK14" s="25">
        <v>0</v>
      </c>
      <c r="BL14" s="26">
        <v>0</v>
      </c>
      <c r="BM14" s="35">
        <f>BF14+BG14</f>
        <v>53.99</v>
      </c>
      <c r="BN14" s="32">
        <f>BH14</f>
        <v>7</v>
      </c>
      <c r="BO14" s="31">
        <f>(BI14*3)+(BJ14*10)+(BK14*5)+(BL14*20)</f>
        <v>3</v>
      </c>
      <c r="BP14" s="64">
        <f>BM14+BN14+BO14</f>
        <v>63.99</v>
      </c>
      <c r="BQ14" s="27"/>
      <c r="BR14" s="24"/>
      <c r="BS14" s="24"/>
      <c r="BT14" s="24"/>
      <c r="BU14" s="25"/>
      <c r="BV14" s="25"/>
      <c r="BW14" s="25"/>
      <c r="BX14" s="25"/>
      <c r="BY14" s="26"/>
      <c r="BZ14" s="23">
        <f>BQ14+BR14+BS14+BT14</f>
        <v>0</v>
      </c>
      <c r="CA14" s="22">
        <f>BU14</f>
        <v>0</v>
      </c>
      <c r="CB14" s="28">
        <f>(BV14*3)+(BW14*10)+(BX14*5)+(BY14*20)</f>
        <v>0</v>
      </c>
      <c r="CC14" s="45">
        <f>BZ14+CA14+CB14</f>
        <v>0</v>
      </c>
      <c r="CD14" s="27"/>
      <c r="CE14" s="24"/>
      <c r="CF14" s="25"/>
      <c r="CG14" s="25"/>
      <c r="CH14" s="25"/>
      <c r="CI14" s="25"/>
      <c r="CJ14" s="26"/>
      <c r="CK14" s="23">
        <f>CD14+CE14</f>
        <v>0</v>
      </c>
      <c r="CL14" s="22">
        <f>CF14</f>
        <v>0</v>
      </c>
      <c r="CM14" s="19">
        <f>(CG14*3)+(CH14*10)+(CI14*5)+(CJ14*20)</f>
        <v>0</v>
      </c>
      <c r="CN14" s="36">
        <f>CK14+CL14+CM14</f>
        <v>0</v>
      </c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4"/>
      <c r="LA14" s="113"/>
      <c r="LB14" s="113"/>
      <c r="LC14" s="113"/>
      <c r="LD14" s="113"/>
      <c r="LE14" s="113"/>
      <c r="LF14" s="113"/>
      <c r="LG14" s="113"/>
      <c r="LH14" s="113"/>
      <c r="LI14" s="113"/>
      <c r="LJ14" s="113"/>
      <c r="LK14" s="113"/>
      <c r="LL14" s="113"/>
    </row>
    <row r="15" spans="1:324" hidden="1" x14ac:dyDescent="0.2">
      <c r="A15" s="29"/>
      <c r="B15" s="41"/>
      <c r="C15" s="41"/>
      <c r="D15" s="42"/>
      <c r="E15" s="42"/>
      <c r="F15" s="43"/>
      <c r="G15" s="80"/>
      <c r="H15" s="20" t="e">
        <f>IF(AND(OR(#REF!="Y",#REF!="Y"),J15&lt;5,K15&lt;5),IF(AND(J15=#REF!,K15=#REF!),#REF!+1,1),"")</f>
        <v>#REF!</v>
      </c>
      <c r="I15" s="17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 t="str">
        <f>IF(ISNA(VLOOKUP(E15,SortLookup!$A$1:$B$5,2,FALSE))," ",VLOOKUP(E15,SortLookup!$A$1:$B$5,2,FALSE))</f>
        <v xml:space="preserve"> </v>
      </c>
      <c r="K15" s="18" t="str">
        <f>IF(ISNA(VLOOKUP(F15,SortLookup!$A$7:$B$11,2,FALSE))," ",VLOOKUP(F15,SortLookup!$A$7:$B$11,2,FALSE))</f>
        <v xml:space="preserve"> </v>
      </c>
      <c r="L15" s="37">
        <f t="shared" ref="L8:L16" si="0">M15+N15+P15</f>
        <v>0</v>
      </c>
      <c r="M15" s="38">
        <f>AC15+AP15+BB15+BM15+BZ15+CK15+CV15+DG15+DR15+EC15+EN15+EY15+FJ15+FU15+GF15+GQ15+HB15+HM15+HX15+II15</f>
        <v>0</v>
      </c>
      <c r="N15" s="31">
        <f>AE15+AR15+BD15+BO15+CB15+CM15+CX15+DI15+DT15+EE15+EP15+FA15+FL15+FW15+GH15+GS15+HD15+HO15+HZ15+IK15</f>
        <v>0</v>
      </c>
      <c r="O15" s="32">
        <f t="shared" ref="O8:O16" si="1">P15</f>
        <v>0</v>
      </c>
      <c r="P15" s="39">
        <f>X15+AK15+AW15+BH15+BU15+CF15+CQ15+DB15+DM15+DX15+EI15+ET15+FE15+FP15+GA15+GL15+GW15+HH15+HS15+ID15</f>
        <v>0</v>
      </c>
      <c r="Q15" s="27"/>
      <c r="R15" s="24"/>
      <c r="S15" s="24"/>
      <c r="T15" s="24"/>
      <c r="U15" s="24"/>
      <c r="V15" s="24"/>
      <c r="W15" s="24"/>
      <c r="X15" s="25"/>
      <c r="Y15" s="25"/>
      <c r="Z15" s="25"/>
      <c r="AA15" s="25"/>
      <c r="AB15" s="26"/>
      <c r="AC15" s="23">
        <f t="shared" ref="AC8:AC16" si="2">Q15+R15+S15+T15+U15+V15+W15</f>
        <v>0</v>
      </c>
      <c r="AD15" s="22">
        <f t="shared" ref="AD8:AD16" si="3">X15</f>
        <v>0</v>
      </c>
      <c r="AE15" s="19">
        <f t="shared" ref="AE8:AE16" si="4">(Y15*3)+(Z15*10)+(AA15*5)+(AB15*20)</f>
        <v>0</v>
      </c>
      <c r="AF15" s="36">
        <f t="shared" ref="AF8:AF16" si="5">AC15+AD15+AE15</f>
        <v>0</v>
      </c>
      <c r="AG15" s="27"/>
      <c r="AH15" s="24"/>
      <c r="AI15" s="24"/>
      <c r="AJ15" s="24"/>
      <c r="AK15" s="25"/>
      <c r="AL15" s="25"/>
      <c r="AM15" s="25"/>
      <c r="AN15" s="25"/>
      <c r="AO15" s="26"/>
      <c r="AP15" s="23">
        <f t="shared" ref="AP8:AP16" si="6">AG15+AH15+AI15+AJ15</f>
        <v>0</v>
      </c>
      <c r="AQ15" s="22">
        <f t="shared" ref="AQ8:AQ16" si="7">AK15</f>
        <v>0</v>
      </c>
      <c r="AR15" s="19">
        <f t="shared" ref="AR8:AR16" si="8">(AL15*3)+(AM15*10)+(AN15*5)+(AO15*20)</f>
        <v>0</v>
      </c>
      <c r="AS15" s="36">
        <f t="shared" ref="AS8:AS16" si="9">AP15+AQ15+AR15</f>
        <v>0</v>
      </c>
      <c r="AT15" s="27"/>
      <c r="AU15" s="24"/>
      <c r="AV15" s="24"/>
      <c r="AW15" s="25"/>
      <c r="AX15" s="25"/>
      <c r="AY15" s="25"/>
      <c r="AZ15" s="25"/>
      <c r="BA15" s="26"/>
      <c r="BB15" s="23">
        <f t="shared" ref="BB8:BB16" si="10">AT15+AU15+AV15</f>
        <v>0</v>
      </c>
      <c r="BC15" s="22">
        <f t="shared" ref="BC8:BC16" si="11">AW15</f>
        <v>0</v>
      </c>
      <c r="BD15" s="19">
        <f t="shared" ref="BD8:BD16" si="12">(AX15*3)+(AY15*10)+(AZ15*5)+(BA15*20)</f>
        <v>0</v>
      </c>
      <c r="BE15" s="36">
        <f t="shared" ref="BE8:BE16" si="13">BB15+BC15+BD15</f>
        <v>0</v>
      </c>
      <c r="BF15" s="23"/>
      <c r="BG15" s="109"/>
      <c r="BH15" s="25"/>
      <c r="BI15" s="25"/>
      <c r="BJ15" s="25"/>
      <c r="BK15" s="25"/>
      <c r="BL15" s="26"/>
      <c r="BM15" s="35">
        <f t="shared" ref="BM8:BM16" si="14">BF15+BG15</f>
        <v>0</v>
      </c>
      <c r="BN15" s="32">
        <f t="shared" ref="BN8:BN16" si="15">BH15</f>
        <v>0</v>
      </c>
      <c r="BO15" s="31">
        <f t="shared" ref="BO8:BO16" si="16">(BI15*3)+(BJ15*10)+(BK15*5)+(BL15*20)</f>
        <v>0</v>
      </c>
      <c r="BP15" s="64">
        <f t="shared" ref="BP8:BP16" si="17">BM15+BN15+BO15</f>
        <v>0</v>
      </c>
      <c r="BQ15" s="27"/>
      <c r="BR15" s="24"/>
      <c r="BS15" s="24"/>
      <c r="BT15" s="24"/>
      <c r="BU15" s="25"/>
      <c r="BV15" s="25"/>
      <c r="BW15" s="25"/>
      <c r="BX15" s="25"/>
      <c r="BY15" s="26"/>
      <c r="BZ15" s="23">
        <f t="shared" ref="BZ8:BZ16" si="18">BQ15+BR15+BS15+BT15</f>
        <v>0</v>
      </c>
      <c r="CA15" s="22">
        <f t="shared" ref="CA8:CA16" si="19">BU15</f>
        <v>0</v>
      </c>
      <c r="CB15" s="28">
        <f t="shared" ref="CB8:CB16" si="20">(BV15*3)+(BW15*10)+(BX15*5)+(BY15*20)</f>
        <v>0</v>
      </c>
      <c r="CC15" s="45">
        <f t="shared" ref="CC8:CC16" si="21">BZ15+CA15+CB15</f>
        <v>0</v>
      </c>
      <c r="CD15" s="27"/>
      <c r="CE15" s="24"/>
      <c r="CF15" s="25"/>
      <c r="CG15" s="25"/>
      <c r="CH15" s="25"/>
      <c r="CI15" s="25"/>
      <c r="CJ15" s="26"/>
      <c r="CK15" s="23">
        <f t="shared" ref="CK8:CK16" si="22">CD15+CE15</f>
        <v>0</v>
      </c>
      <c r="CL15" s="22">
        <f t="shared" ref="CL8:CL16" si="23">CF15</f>
        <v>0</v>
      </c>
      <c r="CM15" s="19">
        <f t="shared" ref="CM8:CM16" si="24">(CG15*3)+(CH15*10)+(CI15*5)+(CJ15*20)</f>
        <v>0</v>
      </c>
      <c r="CN15" s="36">
        <f t="shared" ref="CN8:CN16" si="25">CK15+CL15+CM15</f>
        <v>0</v>
      </c>
      <c r="CV15" s="113"/>
      <c r="CY15" s="113"/>
      <c r="CZ15" s="113"/>
      <c r="DG15" s="113"/>
      <c r="DJ15" s="113"/>
      <c r="DK15" s="113"/>
      <c r="DR15" s="113"/>
      <c r="DU15" s="113"/>
      <c r="DV15" s="113"/>
      <c r="EC15" s="113"/>
      <c r="EF15" s="113"/>
      <c r="EG15" s="113"/>
      <c r="EN15" s="113"/>
      <c r="EQ15" s="113"/>
      <c r="ER15" s="113"/>
      <c r="EY15" s="113"/>
      <c r="FB15" s="113"/>
      <c r="FC15" s="113"/>
      <c r="FJ15" s="113"/>
      <c r="FM15" s="113"/>
      <c r="FN15" s="113"/>
      <c r="FU15" s="113"/>
      <c r="FX15" s="113"/>
      <c r="FY15" s="113"/>
      <c r="GF15" s="113"/>
      <c r="GI15" s="113"/>
      <c r="GJ15" s="113"/>
      <c r="GQ15" s="113"/>
      <c r="GT15" s="113"/>
      <c r="GU15" s="113"/>
      <c r="HB15" s="113"/>
      <c r="HE15" s="113"/>
      <c r="HF15" s="113"/>
      <c r="HM15" s="113"/>
      <c r="HP15" s="113"/>
      <c r="HQ15" s="113"/>
      <c r="HX15" s="113"/>
      <c r="IA15" s="113"/>
      <c r="IB15" s="113"/>
      <c r="II15" s="113"/>
      <c r="IM15" s="114"/>
    </row>
    <row r="16" spans="1:324" hidden="1" x14ac:dyDescent="0.2">
      <c r="A16" s="29"/>
      <c r="B16" s="41"/>
      <c r="C16" s="41"/>
      <c r="D16" s="42"/>
      <c r="E16" s="42"/>
      <c r="F16" s="43"/>
      <c r="G16" s="80"/>
      <c r="H16" s="20" t="e">
        <f>IF(AND(OR(#REF!="Y",#REF!="Y"),J16&lt;5,K16&lt;5),IF(AND(J16=#REF!,K16=#REF!),#REF!+1,1),"")</f>
        <v>#REF!</v>
      </c>
      <c r="I16" s="17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0" t="str">
        <f>IF(ISNA(VLOOKUP(E16,SortLookup!$A$1:$B$5,2,FALSE))," ",VLOOKUP(E16,SortLookup!$A$1:$B$5,2,FALSE))</f>
        <v xml:space="preserve"> </v>
      </c>
      <c r="K16" s="18" t="str">
        <f>IF(ISNA(VLOOKUP(F16,SortLookup!$A$7:$B$11,2,FALSE))," ",VLOOKUP(F16,SortLookup!$A$7:$B$11,2,FALSE))</f>
        <v xml:space="preserve"> </v>
      </c>
      <c r="L16" s="37">
        <f t="shared" si="0"/>
        <v>0</v>
      </c>
      <c r="M16" s="38">
        <f>AC16+AP16+BB16+BM16+BZ16+CK16+CV16+DG16+DR16+EC16+EN16+EY16+FJ16+FU16+GF16+GQ16+HB16+HM16+HX16+II16</f>
        <v>0</v>
      </c>
      <c r="N16" s="31">
        <f>AE16+AR16+BD16+BO16+CB16+CM16+CX16+DI16+DT16+EE16+EP16+FA16+FL16+FW16+GH16+GS16+HD16+HO16+HZ16+IK16</f>
        <v>0</v>
      </c>
      <c r="O16" s="32">
        <f t="shared" si="1"/>
        <v>0</v>
      </c>
      <c r="P16" s="39">
        <f>X16+AK16+AW16+BH16+BU16+CF16+CQ16+DB16+DM16+DX16+EI16+ET16+FE16+FP16+GA16+GL16+GW16+HH16+HS16+ID16</f>
        <v>0</v>
      </c>
      <c r="Q16" s="27"/>
      <c r="R16" s="24"/>
      <c r="S16" s="24"/>
      <c r="T16" s="24"/>
      <c r="U16" s="24"/>
      <c r="V16" s="24"/>
      <c r="W16" s="24"/>
      <c r="X16" s="25"/>
      <c r="Y16" s="25"/>
      <c r="Z16" s="25"/>
      <c r="AA16" s="25"/>
      <c r="AB16" s="26"/>
      <c r="AC16" s="23">
        <f t="shared" si="2"/>
        <v>0</v>
      </c>
      <c r="AD16" s="22">
        <f t="shared" si="3"/>
        <v>0</v>
      </c>
      <c r="AE16" s="19">
        <f t="shared" si="4"/>
        <v>0</v>
      </c>
      <c r="AF16" s="36">
        <f t="shared" si="5"/>
        <v>0</v>
      </c>
      <c r="AG16" s="27"/>
      <c r="AH16" s="24"/>
      <c r="AI16" s="24"/>
      <c r="AJ16" s="24"/>
      <c r="AK16" s="25"/>
      <c r="AL16" s="25"/>
      <c r="AM16" s="25"/>
      <c r="AN16" s="25"/>
      <c r="AO16" s="26"/>
      <c r="AP16" s="23">
        <f t="shared" si="6"/>
        <v>0</v>
      </c>
      <c r="AQ16" s="22">
        <f t="shared" si="7"/>
        <v>0</v>
      </c>
      <c r="AR16" s="19">
        <f t="shared" si="8"/>
        <v>0</v>
      </c>
      <c r="AS16" s="36">
        <f t="shared" si="9"/>
        <v>0</v>
      </c>
      <c r="AT16" s="27"/>
      <c r="AU16" s="24"/>
      <c r="AV16" s="24"/>
      <c r="AW16" s="25"/>
      <c r="AX16" s="25"/>
      <c r="AY16" s="25"/>
      <c r="AZ16" s="25"/>
      <c r="BA16" s="26"/>
      <c r="BB16" s="23">
        <f t="shared" si="10"/>
        <v>0</v>
      </c>
      <c r="BC16" s="22">
        <f t="shared" si="11"/>
        <v>0</v>
      </c>
      <c r="BD16" s="19">
        <f t="shared" si="12"/>
        <v>0</v>
      </c>
      <c r="BE16" s="36">
        <f t="shared" si="13"/>
        <v>0</v>
      </c>
      <c r="BF16" s="23"/>
      <c r="BG16" s="109"/>
      <c r="BH16" s="25"/>
      <c r="BI16" s="25"/>
      <c r="BJ16" s="25"/>
      <c r="BK16" s="25"/>
      <c r="BL16" s="26"/>
      <c r="BM16" s="35">
        <f t="shared" si="14"/>
        <v>0</v>
      </c>
      <c r="BN16" s="32">
        <f t="shared" si="15"/>
        <v>0</v>
      </c>
      <c r="BO16" s="31">
        <f t="shared" si="16"/>
        <v>0</v>
      </c>
      <c r="BP16" s="64">
        <f t="shared" si="17"/>
        <v>0</v>
      </c>
      <c r="BQ16" s="27"/>
      <c r="BR16" s="24"/>
      <c r="BS16" s="24"/>
      <c r="BT16" s="24"/>
      <c r="BU16" s="25"/>
      <c r="BV16" s="25"/>
      <c r="BW16" s="25"/>
      <c r="BX16" s="25"/>
      <c r="BY16" s="26"/>
      <c r="BZ16" s="23">
        <f t="shared" si="18"/>
        <v>0</v>
      </c>
      <c r="CA16" s="22">
        <f t="shared" si="19"/>
        <v>0</v>
      </c>
      <c r="CB16" s="28">
        <f t="shared" si="20"/>
        <v>0</v>
      </c>
      <c r="CC16" s="45">
        <f t="shared" si="21"/>
        <v>0</v>
      </c>
      <c r="CD16" s="27"/>
      <c r="CE16" s="24"/>
      <c r="CF16" s="25"/>
      <c r="CG16" s="25"/>
      <c r="CH16" s="25"/>
      <c r="CI16" s="25"/>
      <c r="CJ16" s="26"/>
      <c r="CK16" s="23">
        <f t="shared" si="22"/>
        <v>0</v>
      </c>
      <c r="CL16" s="22">
        <f t="shared" si="23"/>
        <v>0</v>
      </c>
      <c r="CM16" s="19">
        <f t="shared" si="24"/>
        <v>0</v>
      </c>
      <c r="CN16" s="36">
        <f t="shared" si="25"/>
        <v>0</v>
      </c>
      <c r="CV16" s="113"/>
      <c r="CY16" s="113"/>
      <c r="CZ16" s="113"/>
      <c r="DG16" s="113"/>
      <c r="DJ16" s="113"/>
      <c r="DK16" s="113"/>
      <c r="DR16" s="113"/>
      <c r="DU16" s="113"/>
      <c r="DV16" s="113"/>
      <c r="EC16" s="113"/>
      <c r="EF16" s="113"/>
      <c r="EG16" s="113"/>
      <c r="EN16" s="113"/>
      <c r="EQ16" s="113"/>
      <c r="ER16" s="113"/>
      <c r="EY16" s="113"/>
      <c r="FB16" s="113"/>
      <c r="FC16" s="113"/>
      <c r="FJ16" s="113"/>
      <c r="FM16" s="113"/>
      <c r="FN16" s="113"/>
      <c r="FU16" s="113"/>
      <c r="FX16" s="113"/>
      <c r="FY16" s="113"/>
      <c r="GF16" s="113"/>
      <c r="GI16" s="113"/>
      <c r="GJ16" s="113"/>
      <c r="GQ16" s="113"/>
      <c r="GT16" s="113"/>
      <c r="GU16" s="113"/>
      <c r="HB16" s="113"/>
      <c r="HE16" s="113"/>
      <c r="HF16" s="113"/>
      <c r="HM16" s="113"/>
      <c r="HP16" s="113"/>
      <c r="HQ16" s="113"/>
      <c r="HX16" s="113"/>
      <c r="IA16" s="113"/>
      <c r="IB16" s="113"/>
      <c r="II16" s="113"/>
      <c r="IM16" s="114"/>
    </row>
    <row r="17" spans="1:324" hidden="1" x14ac:dyDescent="0.2">
      <c r="A17" s="29"/>
      <c r="B17" s="41"/>
      <c r="C17" s="41"/>
      <c r="D17" s="42"/>
      <c r="E17" s="42"/>
      <c r="F17" s="43"/>
      <c r="G17" s="80"/>
      <c r="H17" s="20" t="e">
        <f>IF(AND(OR(#REF!="Y",#REF!="Y"),J17&lt;5,K17&lt;5),IF(AND(J17=#REF!,K17=#REF!),#REF!+1,1),"")</f>
        <v>#REF!</v>
      </c>
      <c r="I17" s="17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 t="str">
        <f>IF(ISNA(VLOOKUP(E17,SortLookup!$A$1:$B$5,2,FALSE))," ",VLOOKUP(E17,SortLookup!$A$1:$B$5,2,FALSE))</f>
        <v xml:space="preserve"> </v>
      </c>
      <c r="K17" s="18" t="str">
        <f>IF(ISNA(VLOOKUP(F17,SortLookup!$A$7:$B$11,2,FALSE))," ",VLOOKUP(F17,SortLookup!$A$7:$B$11,2,FALSE))</f>
        <v xml:space="preserve"> </v>
      </c>
      <c r="L17" s="37">
        <f>M17+N17+P17</f>
        <v>0</v>
      </c>
      <c r="M17" s="38">
        <f>AC17+AP17+BB17+BM17+BZ17+CK17+CV17+DG17+DR17+EC17+EN17+EY17+FJ17+FU17+GF17+GQ17+HB17+HM17+HX17+II17</f>
        <v>0</v>
      </c>
      <c r="N17" s="31">
        <f>AE17+AR17+BD17+BO17+CB17+CM17+CX17+DI17+DT17+EE17+EP17+FA17+FL17+FW17+GH17+GS17+HD17+HO17+HZ17+IK17</f>
        <v>0</v>
      </c>
      <c r="O17" s="32">
        <f>P17</f>
        <v>0</v>
      </c>
      <c r="P17" s="39">
        <f>X17+AK17+AW17+BH17+BU17+CF17+CQ17+DB17+DM17+DX17+EI17+ET17+FE17+FP17+GA17+GL17+GW17+HH17+HS17+ID17</f>
        <v>0</v>
      </c>
      <c r="Q17" s="27"/>
      <c r="R17" s="24"/>
      <c r="S17" s="24"/>
      <c r="T17" s="24"/>
      <c r="U17" s="24"/>
      <c r="V17" s="24"/>
      <c r="W17" s="24"/>
      <c r="X17" s="25"/>
      <c r="Y17" s="25"/>
      <c r="Z17" s="25"/>
      <c r="AA17" s="25"/>
      <c r="AB17" s="26"/>
      <c r="AC17" s="23">
        <f>Q17+R17+S17+T17+U17+V17+W17</f>
        <v>0</v>
      </c>
      <c r="AD17" s="22">
        <f>X17</f>
        <v>0</v>
      </c>
      <c r="AE17" s="19">
        <f>(Y17*3)+(Z17*10)+(AA17*5)+(AB17*20)</f>
        <v>0</v>
      </c>
      <c r="AF17" s="36">
        <f>AC17+AD17+AE17</f>
        <v>0</v>
      </c>
      <c r="AG17" s="27"/>
      <c r="AH17" s="24"/>
      <c r="AI17" s="24"/>
      <c r="AJ17" s="24"/>
      <c r="AK17" s="25"/>
      <c r="AL17" s="25"/>
      <c r="AM17" s="25"/>
      <c r="AN17" s="25"/>
      <c r="AO17" s="26"/>
      <c r="AP17" s="23">
        <f>AG17+AH17+AI17+AJ17</f>
        <v>0</v>
      </c>
      <c r="AQ17" s="22">
        <f>AK17</f>
        <v>0</v>
      </c>
      <c r="AR17" s="19">
        <f>(AL17*3)+(AM17*10)+(AN17*5)+(AO17*20)</f>
        <v>0</v>
      </c>
      <c r="AS17" s="36">
        <f>AP17+AQ17+AR17</f>
        <v>0</v>
      </c>
      <c r="AT17" s="27"/>
      <c r="AU17" s="24"/>
      <c r="AV17" s="24"/>
      <c r="AW17" s="25"/>
      <c r="AX17" s="25"/>
      <c r="AY17" s="25"/>
      <c r="AZ17" s="25"/>
      <c r="BA17" s="26"/>
      <c r="BB17" s="23">
        <f>AT17+AU17+AV17</f>
        <v>0</v>
      </c>
      <c r="BC17" s="22">
        <f>AW17</f>
        <v>0</v>
      </c>
      <c r="BD17" s="19">
        <f>(AX17*3)+(AY17*10)+(AZ17*5)+(BA17*20)</f>
        <v>0</v>
      </c>
      <c r="BE17" s="36">
        <f>BB17+BC17+BD17</f>
        <v>0</v>
      </c>
      <c r="BF17" s="23"/>
      <c r="BG17" s="109"/>
      <c r="BH17" s="25"/>
      <c r="BI17" s="25"/>
      <c r="BJ17" s="25"/>
      <c r="BK17" s="25"/>
      <c r="BL17" s="26"/>
      <c r="BM17" s="35">
        <f>BF17+BG17</f>
        <v>0</v>
      </c>
      <c r="BN17" s="32">
        <f>BH17</f>
        <v>0</v>
      </c>
      <c r="BO17" s="31">
        <f>(BI17*3)+(BJ17*10)+(BK17*5)+(BL17*20)</f>
        <v>0</v>
      </c>
      <c r="BP17" s="64">
        <f>BM17+BN17+BO17</f>
        <v>0</v>
      </c>
      <c r="BQ17" s="27"/>
      <c r="BR17" s="24"/>
      <c r="BS17" s="24"/>
      <c r="BT17" s="24"/>
      <c r="BU17" s="25"/>
      <c r="BV17" s="25"/>
      <c r="BW17" s="25"/>
      <c r="BX17" s="25"/>
      <c r="BY17" s="26"/>
      <c r="BZ17" s="23">
        <f>BQ17+BR17+BS17+BT17</f>
        <v>0</v>
      </c>
      <c r="CA17" s="22">
        <f>BU17</f>
        <v>0</v>
      </c>
      <c r="CB17" s="28">
        <f>(BV17*3)+(BW17*10)+(BX17*5)+(BY17*20)</f>
        <v>0</v>
      </c>
      <c r="CC17" s="45">
        <f>BZ17+CA17+CB17</f>
        <v>0</v>
      </c>
      <c r="CD17" s="27"/>
      <c r="CE17" s="24"/>
      <c r="CF17" s="25"/>
      <c r="CG17" s="25"/>
      <c r="CH17" s="25"/>
      <c r="CI17" s="25"/>
      <c r="CJ17" s="26"/>
      <c r="CK17" s="23">
        <f>CD17+CE17</f>
        <v>0</v>
      </c>
      <c r="CL17" s="22">
        <f>CF17</f>
        <v>0</v>
      </c>
      <c r="CM17" s="19">
        <f>(CG17*3)+(CH17*10)+(CI17*5)+(CJ17*20)</f>
        <v>0</v>
      </c>
      <c r="CN17" s="36">
        <f>CK17+CL17+CM17</f>
        <v>0</v>
      </c>
    </row>
    <row r="18" spans="1:324" hidden="1" x14ac:dyDescent="0.2">
      <c r="A18" s="29"/>
      <c r="B18" s="41"/>
      <c r="C18" s="21"/>
      <c r="D18" s="42"/>
      <c r="E18" s="42"/>
      <c r="F18" s="43"/>
      <c r="G18" s="80"/>
      <c r="H18" s="20" t="e">
        <f>IF(AND(OR(#REF!="Y",#REF!="Y"),J18&lt;5,K18&lt;5),IF(AND(J18=#REF!,K18=#REF!),#REF!+1,1),"")</f>
        <v>#REF!</v>
      </c>
      <c r="I18" s="17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 t="str">
        <f>IF(ISNA(VLOOKUP(E18,SortLookup!$A$1:$B$5,2,FALSE))," ",VLOOKUP(E18,SortLookup!$A$1:$B$5,2,FALSE))</f>
        <v xml:space="preserve"> </v>
      </c>
      <c r="K18" s="18" t="str">
        <f>IF(ISNA(VLOOKUP(F18,SortLookup!$A$7:$B$11,2,FALSE))," ",VLOOKUP(F18,SortLookup!$A$7:$B$11,2,FALSE))</f>
        <v xml:space="preserve"> </v>
      </c>
      <c r="L18" s="37">
        <f>M18+N18+P18</f>
        <v>0</v>
      </c>
      <c r="M18" s="38">
        <f>AC18+AP18+BB18+BM18+BZ18+CK18+CV18+DG18+DR18+EC18+EN18+EY18+FJ18+FU18+GF18+GQ18+HB18+HM18+HX18+II18</f>
        <v>0</v>
      </c>
      <c r="N18" s="31">
        <f>AE18+AR18+BD18+BO18+CB18+CM18+CX18+DI18+DT18+EE18+EP18+FA18+FL18+FW18+GH18+GS18+HD18+HO18+HZ18+IK18</f>
        <v>0</v>
      </c>
      <c r="O18" s="32">
        <f>P18</f>
        <v>0</v>
      </c>
      <c r="P18" s="39">
        <f>X18+AK18+AW18+BH18+BU18+CF18+CQ18+DB18+DM18+DX18+EI18+ET18+FE18+FP18+GA18+GL18+GW18+HH18+HS18+ID18</f>
        <v>0</v>
      </c>
      <c r="Q18" s="27"/>
      <c r="R18" s="24"/>
      <c r="S18" s="24"/>
      <c r="T18" s="24"/>
      <c r="U18" s="24"/>
      <c r="V18" s="24"/>
      <c r="W18" s="24"/>
      <c r="X18" s="25"/>
      <c r="Y18" s="25"/>
      <c r="Z18" s="25"/>
      <c r="AA18" s="25"/>
      <c r="AB18" s="26"/>
      <c r="AC18" s="23">
        <f>Q18+R18+S18+T18+U18+V18+W18</f>
        <v>0</v>
      </c>
      <c r="AD18" s="22">
        <f>X18</f>
        <v>0</v>
      </c>
      <c r="AE18" s="19">
        <f>(Y18*3)+(Z18*10)+(AA18*5)+(AB18*20)</f>
        <v>0</v>
      </c>
      <c r="AF18" s="36">
        <f>AC18+AD18+AE18</f>
        <v>0</v>
      </c>
      <c r="AG18" s="27"/>
      <c r="AH18" s="24"/>
      <c r="AI18" s="24"/>
      <c r="AJ18" s="24"/>
      <c r="AK18" s="25"/>
      <c r="AL18" s="25"/>
      <c r="AM18" s="25"/>
      <c r="AN18" s="25"/>
      <c r="AO18" s="26"/>
      <c r="AP18" s="23">
        <f>AG18+AH18+AI18+AJ18</f>
        <v>0</v>
      </c>
      <c r="AQ18" s="22">
        <f>AK18</f>
        <v>0</v>
      </c>
      <c r="AR18" s="19">
        <f>(AL18*3)+(AM18*10)+(AN18*5)+(AO18*20)</f>
        <v>0</v>
      </c>
      <c r="AS18" s="36">
        <f>AP18+AQ18+AR18</f>
        <v>0</v>
      </c>
      <c r="AT18" s="27"/>
      <c r="AU18" s="24"/>
      <c r="AV18" s="24"/>
      <c r="AW18" s="25"/>
      <c r="AX18" s="25"/>
      <c r="AY18" s="25"/>
      <c r="AZ18" s="25"/>
      <c r="BA18" s="26"/>
      <c r="BB18" s="23">
        <f>AT18+AU18+AV18</f>
        <v>0</v>
      </c>
      <c r="BC18" s="22">
        <f>AW18</f>
        <v>0</v>
      </c>
      <c r="BD18" s="19">
        <f>(AX18*3)+(AY18*10)+(AZ18*5)+(BA18*20)</f>
        <v>0</v>
      </c>
      <c r="BE18" s="36">
        <f>BB18+BC18+BD18</f>
        <v>0</v>
      </c>
      <c r="BF18" s="23"/>
      <c r="BG18" s="109"/>
      <c r="BH18" s="25"/>
      <c r="BI18" s="25"/>
      <c r="BJ18" s="25"/>
      <c r="BK18" s="25"/>
      <c r="BL18" s="26"/>
      <c r="BM18" s="35">
        <f>BF18+BG18</f>
        <v>0</v>
      </c>
      <c r="BN18" s="32">
        <f>BH18</f>
        <v>0</v>
      </c>
      <c r="BO18" s="31">
        <f>(BI18*3)+(BJ18*10)+(BK18*5)+(BL18*20)</f>
        <v>0</v>
      </c>
      <c r="BP18" s="64">
        <f>BM18+BN18+BO18</f>
        <v>0</v>
      </c>
      <c r="BQ18" s="27"/>
      <c r="BR18" s="24"/>
      <c r="BS18" s="24"/>
      <c r="BT18" s="24"/>
      <c r="BU18" s="25"/>
      <c r="BV18" s="25"/>
      <c r="BW18" s="25"/>
      <c r="BX18" s="25"/>
      <c r="BY18" s="26"/>
      <c r="BZ18" s="23">
        <f>BQ18+BR18+BS18+BT18</f>
        <v>0</v>
      </c>
      <c r="CA18" s="22">
        <f>BU18</f>
        <v>0</v>
      </c>
      <c r="CB18" s="28">
        <f>(BV18*3)+(BW18*10)+(BX18*5)+(BY18*20)</f>
        <v>0</v>
      </c>
      <c r="CC18" s="45">
        <f>BZ18+CA18+CB18</f>
        <v>0</v>
      </c>
      <c r="CD18" s="27"/>
      <c r="CE18" s="24"/>
      <c r="CF18" s="25"/>
      <c r="CG18" s="25"/>
      <c r="CH18" s="25"/>
      <c r="CI18" s="25"/>
      <c r="CJ18" s="26"/>
      <c r="CK18" s="23">
        <f>CD18+CE18</f>
        <v>0</v>
      </c>
      <c r="CL18" s="22">
        <f>CF18</f>
        <v>0</v>
      </c>
      <c r="CM18" s="19">
        <f>(CG18*3)+(CH18*10)+(CI18*5)+(CJ18*20)</f>
        <v>0</v>
      </c>
      <c r="CN18" s="36">
        <f>CK18+CL18+CM18</f>
        <v>0</v>
      </c>
    </row>
    <row r="19" spans="1:324" s="75" customFormat="1" ht="13.5" hidden="1" thickBot="1" x14ac:dyDescent="0.25">
      <c r="A19" s="29"/>
      <c r="B19" s="41"/>
      <c r="C19" s="41"/>
      <c r="D19" s="42"/>
      <c r="E19" s="42"/>
      <c r="F19" s="43"/>
      <c r="G19" s="80"/>
      <c r="H19" s="20" t="e">
        <f>IF(AND(OR(#REF!="Y",#REF!="Y"),J19&lt;5,K19&lt;5),IF(AND(J19=#REF!,K19=#REF!),#REF!+1,1),"")</f>
        <v>#REF!</v>
      </c>
      <c r="I19" s="17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0" t="str">
        <f>IF(ISNA(VLOOKUP(E19,SortLookup!$A$1:$B$5,2,FALSE))," ",VLOOKUP(E19,SortLookup!$A$1:$B$5,2,FALSE))</f>
        <v xml:space="preserve"> </v>
      </c>
      <c r="K19" s="18" t="str">
        <f>IF(ISNA(VLOOKUP(F19,SortLookup!$A$7:$B$11,2,FALSE))," ",VLOOKUP(F19,SortLookup!$A$7:$B$11,2,FALSE))</f>
        <v xml:space="preserve"> </v>
      </c>
      <c r="L19" s="37">
        <f>M19+N19+P19</f>
        <v>0</v>
      </c>
      <c r="M19" s="38">
        <f>AC19+AP19+BB19+BM19+BZ19+CK19+CV19+DG19+DR19+EC19+EN19+EY19+FJ19+FU19+GF19+GQ19+HB19+HM19+HX19+II19</f>
        <v>0</v>
      </c>
      <c r="N19" s="31">
        <f>AE19+AR19+BD19+BO19+CB19+CM19+CX19+DI19+DT19+EE19+EP19+FA19+FL19+FW19+GH19+GS19+HD19+HO19+HZ19+IK19</f>
        <v>0</v>
      </c>
      <c r="O19" s="32">
        <f>P19</f>
        <v>0</v>
      </c>
      <c r="P19" s="39">
        <f>X19+AK19+AW19+BH19+BU19+CF19+CQ19+DB19+DM19+DX19+EI19+ET19+FE19+FP19+GA19+GL19+GW19+HH19+HS19+ID19</f>
        <v>0</v>
      </c>
      <c r="Q19" s="27"/>
      <c r="R19" s="24"/>
      <c r="S19" s="24"/>
      <c r="T19" s="24"/>
      <c r="U19" s="24"/>
      <c r="V19" s="24"/>
      <c r="W19" s="24"/>
      <c r="X19" s="25"/>
      <c r="Y19" s="25"/>
      <c r="Z19" s="25"/>
      <c r="AA19" s="25"/>
      <c r="AB19" s="26"/>
      <c r="AC19" s="23">
        <f>Q19+R19+S19+T19+U19+V19+W19</f>
        <v>0</v>
      </c>
      <c r="AD19" s="22">
        <f>X19</f>
        <v>0</v>
      </c>
      <c r="AE19" s="19">
        <f>(Y19*3)+(Z19*10)+(AA19*5)+(AB19*20)</f>
        <v>0</v>
      </c>
      <c r="AF19" s="36">
        <f>AC19+AD19+AE19</f>
        <v>0</v>
      </c>
      <c r="AG19" s="27"/>
      <c r="AH19" s="24"/>
      <c r="AI19" s="24"/>
      <c r="AJ19" s="24"/>
      <c r="AK19" s="25"/>
      <c r="AL19" s="25"/>
      <c r="AM19" s="25"/>
      <c r="AN19" s="25"/>
      <c r="AO19" s="26"/>
      <c r="AP19" s="23">
        <f>AG19+AH19+AI19+AJ19</f>
        <v>0</v>
      </c>
      <c r="AQ19" s="22">
        <f>AK19</f>
        <v>0</v>
      </c>
      <c r="AR19" s="19">
        <f>(AL19*3)+(AM19*10)+(AN19*5)+(AO19*20)</f>
        <v>0</v>
      </c>
      <c r="AS19" s="36">
        <f>AP19+AQ19+AR19</f>
        <v>0</v>
      </c>
      <c r="AT19" s="27"/>
      <c r="AU19" s="24"/>
      <c r="AV19" s="24"/>
      <c r="AW19" s="25"/>
      <c r="AX19" s="25"/>
      <c r="AY19" s="25"/>
      <c r="AZ19" s="25"/>
      <c r="BA19" s="26"/>
      <c r="BB19" s="23">
        <f>AT19+AU19+AV19</f>
        <v>0</v>
      </c>
      <c r="BC19" s="22">
        <f>AW19</f>
        <v>0</v>
      </c>
      <c r="BD19" s="19">
        <f>(AX19*3)+(AY19*10)+(AZ19*5)+(BA19*20)</f>
        <v>0</v>
      </c>
      <c r="BE19" s="36">
        <f>BB19+BC19+BD19</f>
        <v>0</v>
      </c>
      <c r="BF19" s="23"/>
      <c r="BG19" s="109"/>
      <c r="BH19" s="25"/>
      <c r="BI19" s="25"/>
      <c r="BJ19" s="25"/>
      <c r="BK19" s="25"/>
      <c r="BL19" s="26"/>
      <c r="BM19" s="35">
        <f>BF19+BG19</f>
        <v>0</v>
      </c>
      <c r="BN19" s="32">
        <f>BH19</f>
        <v>0</v>
      </c>
      <c r="BO19" s="31">
        <f>(BI19*3)+(BJ19*10)+(BK19*5)+(BL19*20)</f>
        <v>0</v>
      </c>
      <c r="BP19" s="64">
        <f>BM19+BN19+BO19</f>
        <v>0</v>
      </c>
      <c r="BQ19" s="27"/>
      <c r="BR19" s="24"/>
      <c r="BS19" s="24"/>
      <c r="BT19" s="24"/>
      <c r="BU19" s="25"/>
      <c r="BV19" s="25"/>
      <c r="BW19" s="25"/>
      <c r="BX19" s="25"/>
      <c r="BY19" s="26"/>
      <c r="BZ19" s="23">
        <f>BQ19+BR19+BS19+BT19</f>
        <v>0</v>
      </c>
      <c r="CA19" s="22">
        <f>BU19</f>
        <v>0</v>
      </c>
      <c r="CB19" s="28">
        <f>(BV19*3)+(BW19*10)+(BX19*5)+(BY19*20)</f>
        <v>0</v>
      </c>
      <c r="CC19" s="45">
        <f>BZ19+CA19+CB19</f>
        <v>0</v>
      </c>
      <c r="CD19" s="27"/>
      <c r="CE19" s="24"/>
      <c r="CF19" s="25"/>
      <c r="CG19" s="25"/>
      <c r="CH19" s="25"/>
      <c r="CI19" s="25"/>
      <c r="CJ19" s="26"/>
      <c r="CK19" s="23">
        <f>CD19+CE19</f>
        <v>0</v>
      </c>
      <c r="CL19" s="22">
        <f>CF19</f>
        <v>0</v>
      </c>
      <c r="CM19" s="19">
        <f>(CG19*3)+(CH19*10)+(CI19*5)+(CJ19*20)</f>
        <v>0</v>
      </c>
      <c r="CN19" s="36">
        <f>CK19+CL19+CM19</f>
        <v>0</v>
      </c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114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 s="49"/>
      <c r="LB19" s="49"/>
      <c r="LC19" s="49"/>
      <c r="LD19" s="49"/>
      <c r="LE19" s="49"/>
      <c r="LF19" s="49"/>
      <c r="LG19" s="49"/>
      <c r="LH19" s="49"/>
      <c r="LI19" s="49"/>
      <c r="LJ19" s="49"/>
      <c r="LK19" s="49"/>
      <c r="LL19" s="49"/>
    </row>
    <row r="20" spans="1:324" ht="13.5" hidden="1" thickTop="1" x14ac:dyDescent="0.2">
      <c r="A20" s="29"/>
      <c r="B20" s="53"/>
      <c r="C20" s="53"/>
      <c r="D20" s="54"/>
      <c r="E20" s="54"/>
      <c r="F20" s="55"/>
      <c r="G20" s="81"/>
      <c r="H20" s="56" t="e">
        <f>IF(AND(OR(#REF!="Y",#REF!="Y"),J20&lt;5,K20&lt;5),IF(AND(J20=#REF!,K20=#REF!),#REF!+1,1),"")</f>
        <v>#REF!</v>
      </c>
      <c r="I20" s="5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58" t="str">
        <f>IF(ISNA(VLOOKUP(E20,SortLookup!$A$1:$B$5,2,FALSE))," ",VLOOKUP(E20,SortLookup!$A$1:$B$5,2,FALSE))</f>
        <v xml:space="preserve"> </v>
      </c>
      <c r="K20" s="59" t="str">
        <f>IF(ISNA(VLOOKUP(F20,SortLookup!$A$7:$B$11,2,FALSE))," ",VLOOKUP(F20,SortLookup!$A$7:$B$11,2,FALSE))</f>
        <v xml:space="preserve"> </v>
      </c>
      <c r="L20" s="37">
        <f>M20+N20+P20</f>
        <v>0</v>
      </c>
      <c r="M20" s="38">
        <f>AC20+AP20+BB20+BM20+BZ20+CK20+CV20+DG20+DR20+EC20+EN20+EY20+FJ20+FU20+GF20+GQ20+HB20+HM20+HX20+II20</f>
        <v>0</v>
      </c>
      <c r="N20" s="31">
        <f>AE20+AR20+BD20+BO20+CB20+CM20+CX20+DI20+DT20+EE20+EP20+FA20+FL20+FW20+GH20+GS20+HD20+HO20+HZ20+IK20</f>
        <v>0</v>
      </c>
      <c r="O20" s="32">
        <f>P20</f>
        <v>0</v>
      </c>
      <c r="P20" s="39">
        <f>X20+AK20+AW20+BH20+BU20+CF20+CQ20+DB20+DM20+DX20+EI20+ET20+FE20+FP20+GA20+GL20+GW20+HH20+HS20+ID20</f>
        <v>0</v>
      </c>
      <c r="Q20" s="60"/>
      <c r="R20" s="61"/>
      <c r="S20" s="61"/>
      <c r="T20" s="61"/>
      <c r="U20" s="61"/>
      <c r="V20" s="61"/>
      <c r="W20" s="61"/>
      <c r="X20" s="25"/>
      <c r="Y20" s="25"/>
      <c r="Z20" s="25"/>
      <c r="AA20" s="25"/>
      <c r="AB20" s="26"/>
      <c r="AC20" s="35">
        <f>Q20+R20+S20+T20+U20+V20+W20</f>
        <v>0</v>
      </c>
      <c r="AD20" s="32">
        <f>X20</f>
        <v>0</v>
      </c>
      <c r="AE20" s="31">
        <f>(Y20*3)+(Z20*10)+(AA20*5)+(AB20*20)</f>
        <v>0</v>
      </c>
      <c r="AF20" s="64">
        <f>AC20+AD20+AE20</f>
        <v>0</v>
      </c>
      <c r="AG20" s="60"/>
      <c r="AH20" s="61"/>
      <c r="AI20" s="61"/>
      <c r="AJ20" s="61"/>
      <c r="AK20" s="25"/>
      <c r="AL20" s="25"/>
      <c r="AM20" s="25"/>
      <c r="AN20" s="25"/>
      <c r="AO20" s="26"/>
      <c r="AP20" s="35">
        <f>AG20+AH20+AI20+AJ20</f>
        <v>0</v>
      </c>
      <c r="AQ20" s="32">
        <f>AK20</f>
        <v>0</v>
      </c>
      <c r="AR20" s="31">
        <f>(AL20*3)+(AM20*10)+(AN20*5)+(AO20*20)</f>
        <v>0</v>
      </c>
      <c r="AS20" s="64">
        <f>AP20+AQ20+AR20</f>
        <v>0</v>
      </c>
      <c r="AT20" s="60"/>
      <c r="AU20" s="61"/>
      <c r="AV20" s="61"/>
      <c r="AW20" s="25"/>
      <c r="AX20" s="25"/>
      <c r="AY20" s="25"/>
      <c r="AZ20" s="25"/>
      <c r="BA20" s="26"/>
      <c r="BB20" s="35">
        <f>AT20+AU20+AV20</f>
        <v>0</v>
      </c>
      <c r="BC20" s="32">
        <f>AW20</f>
        <v>0</v>
      </c>
      <c r="BD20" s="31">
        <f>(AX20*3)+(AY20*10)+(AZ20*5)+(BA20*20)</f>
        <v>0</v>
      </c>
      <c r="BE20" s="64">
        <f>BB20+BC20+BD20</f>
        <v>0</v>
      </c>
      <c r="BF20" s="35"/>
      <c r="BG20" s="110"/>
      <c r="BH20" s="62"/>
      <c r="BI20" s="62"/>
      <c r="BJ20" s="62"/>
      <c r="BK20" s="62"/>
      <c r="BL20" s="63"/>
      <c r="BM20" s="35">
        <f>BF20+BG20</f>
        <v>0</v>
      </c>
      <c r="BN20" s="32">
        <f>BH20</f>
        <v>0</v>
      </c>
      <c r="BO20" s="31">
        <f>(BI20*3)+(BJ20*10)+(BK20*5)+(BL20*20)</f>
        <v>0</v>
      </c>
      <c r="BP20" s="64">
        <f>BM20+BN20+BO20</f>
        <v>0</v>
      </c>
      <c r="BQ20" s="60"/>
      <c r="BR20" s="61"/>
      <c r="BS20" s="61"/>
      <c r="BT20" s="61"/>
      <c r="BU20" s="25"/>
      <c r="BV20" s="25"/>
      <c r="BW20" s="25"/>
      <c r="BX20" s="25"/>
      <c r="BY20" s="26"/>
      <c r="BZ20" s="35">
        <f>BQ20+BR20+BS20+BT20</f>
        <v>0</v>
      </c>
      <c r="CA20" s="32">
        <f>BU20</f>
        <v>0</v>
      </c>
      <c r="CB20" s="73">
        <f>(BV20*3)+(BW20*10)+(BX20*5)+(BY20*20)</f>
        <v>0</v>
      </c>
      <c r="CC20" s="74">
        <f>BZ20+CA20+CB20</f>
        <v>0</v>
      </c>
      <c r="CD20" s="60"/>
      <c r="CE20" s="61"/>
      <c r="CF20" s="25"/>
      <c r="CG20" s="25"/>
      <c r="CH20" s="25"/>
      <c r="CI20" s="25"/>
      <c r="CJ20" s="63"/>
      <c r="CK20" s="35">
        <f>CD20+CE20</f>
        <v>0</v>
      </c>
      <c r="CL20" s="32">
        <f>CF20</f>
        <v>0</v>
      </c>
      <c r="CM20" s="31">
        <f>(CG20*3)+(CH20*10)+(CI20*5)+(CJ20*20)</f>
        <v>0</v>
      </c>
      <c r="CN20" s="64">
        <f>CK20+CL20+CM20</f>
        <v>0</v>
      </c>
      <c r="CO20" s="1"/>
      <c r="CP20" s="1"/>
      <c r="CQ20" s="2"/>
      <c r="CR20" s="2"/>
      <c r="CS20" s="2"/>
      <c r="CT20" s="2"/>
      <c r="CU20" s="2"/>
      <c r="CV20" s="40"/>
      <c r="CW20" s="11"/>
      <c r="CX20" s="5"/>
      <c r="CY20" s="33"/>
      <c r="CZ20" s="1"/>
      <c r="DA20" s="1"/>
      <c r="DB20" s="2"/>
      <c r="DC20" s="2"/>
      <c r="DD20" s="2"/>
      <c r="DE20" s="2"/>
      <c r="DF20" s="2"/>
      <c r="DG20" s="40"/>
      <c r="DH20" s="11"/>
      <c r="DI20" s="5"/>
      <c r="DJ20" s="33"/>
      <c r="DK20" s="1"/>
      <c r="DL20" s="1"/>
      <c r="DM20" s="2"/>
      <c r="DN20" s="2"/>
      <c r="DO20" s="2"/>
      <c r="DP20" s="2"/>
      <c r="DQ20" s="2"/>
      <c r="DR20" s="40"/>
      <c r="DS20" s="11"/>
      <c r="DT20" s="5"/>
      <c r="DU20" s="33"/>
      <c r="DV20" s="1"/>
      <c r="DW20" s="1"/>
      <c r="DX20" s="2"/>
      <c r="DY20" s="2"/>
      <c r="DZ20" s="2"/>
      <c r="EA20" s="2"/>
      <c r="EB20" s="2"/>
      <c r="EC20" s="40"/>
      <c r="ED20" s="11"/>
      <c r="EE20" s="5"/>
      <c r="EF20" s="33"/>
      <c r="EG20" s="1"/>
      <c r="EH20" s="1"/>
      <c r="EI20" s="2"/>
      <c r="EJ20" s="2"/>
      <c r="EK20" s="2"/>
      <c r="EL20" s="2"/>
      <c r="EM20" s="2"/>
      <c r="EN20" s="40"/>
      <c r="EO20" s="11"/>
      <c r="EP20" s="5"/>
      <c r="EQ20" s="33"/>
      <c r="ER20" s="1"/>
      <c r="ES20" s="1"/>
      <c r="ET20" s="2"/>
      <c r="EU20" s="2"/>
      <c r="EV20" s="2"/>
      <c r="EW20" s="2"/>
      <c r="EX20" s="2"/>
      <c r="EY20" s="40"/>
      <c r="EZ20" s="11"/>
      <c r="FA20" s="5"/>
      <c r="FB20" s="33"/>
      <c r="FC20" s="1"/>
      <c r="FD20" s="1"/>
      <c r="FE20" s="2"/>
      <c r="FF20" s="2"/>
      <c r="FG20" s="2"/>
      <c r="FH20" s="2"/>
      <c r="FI20" s="2"/>
      <c r="FJ20" s="40"/>
      <c r="FK20" s="11"/>
      <c r="FL20" s="5"/>
      <c r="FM20" s="33"/>
      <c r="FN20" s="1"/>
      <c r="FO20" s="1"/>
      <c r="FP20" s="2"/>
      <c r="FQ20" s="2"/>
      <c r="FR20" s="2"/>
      <c r="FS20" s="2"/>
      <c r="FT20" s="2"/>
      <c r="FU20" s="40"/>
      <c r="FV20" s="11"/>
      <c r="FW20" s="5"/>
      <c r="FX20" s="33"/>
      <c r="FY20" s="1"/>
      <c r="FZ20" s="1"/>
      <c r="GA20" s="2"/>
      <c r="GB20" s="2"/>
      <c r="GC20" s="2"/>
      <c r="GD20" s="2"/>
      <c r="GE20" s="2"/>
      <c r="GF20" s="40"/>
      <c r="GG20" s="11"/>
      <c r="GH20" s="5"/>
      <c r="GI20" s="33"/>
      <c r="GJ20" s="1"/>
      <c r="GK20" s="1"/>
      <c r="GL20" s="2"/>
      <c r="GM20" s="2"/>
      <c r="GN20" s="2"/>
      <c r="GO20" s="2"/>
      <c r="GP20" s="2"/>
      <c r="GQ20" s="40"/>
      <c r="GR20" s="11"/>
      <c r="GS20" s="5"/>
      <c r="GT20" s="33"/>
      <c r="GU20" s="1"/>
      <c r="GV20" s="1"/>
      <c r="GW20" s="2"/>
      <c r="GX20" s="2"/>
      <c r="GY20" s="2"/>
      <c r="GZ20" s="2"/>
      <c r="HA20" s="2"/>
      <c r="HB20" s="40"/>
      <c r="HC20" s="11"/>
      <c r="HD20" s="5"/>
      <c r="HE20" s="33"/>
      <c r="HF20" s="1"/>
      <c r="HG20" s="1"/>
      <c r="HH20" s="2"/>
      <c r="HI20" s="2"/>
      <c r="HJ20" s="2"/>
      <c r="HK20" s="2"/>
      <c r="HL20" s="2"/>
      <c r="HM20" s="40"/>
      <c r="HN20" s="11"/>
      <c r="HO20" s="5"/>
      <c r="HP20" s="33"/>
      <c r="HQ20" s="1"/>
      <c r="HR20" s="1"/>
      <c r="HS20" s="2"/>
      <c r="HT20" s="2"/>
      <c r="HU20" s="2"/>
      <c r="HV20" s="2"/>
      <c r="HW20" s="2"/>
      <c r="HX20" s="40"/>
      <c r="HY20" s="11"/>
      <c r="HZ20" s="5"/>
      <c r="IA20" s="33"/>
      <c r="IB20" s="1"/>
      <c r="IC20" s="1"/>
      <c r="ID20" s="2"/>
      <c r="IE20" s="2"/>
      <c r="IF20" s="2"/>
      <c r="IG20" s="2"/>
      <c r="IH20" s="2"/>
      <c r="II20" s="40"/>
      <c r="IJ20" s="11"/>
      <c r="IK20" s="5"/>
      <c r="IL20" s="33"/>
    </row>
    <row r="21" spans="1:324" hidden="1" x14ac:dyDescent="0.2">
      <c r="A21" s="29"/>
      <c r="B21" s="41"/>
      <c r="C21" s="41"/>
      <c r="D21" s="42"/>
      <c r="E21" s="42"/>
      <c r="F21" s="43"/>
      <c r="G21" s="80"/>
      <c r="H21" s="20" t="e">
        <f>IF(AND(OR(#REF!="Y",#REF!="Y"),J21&lt;5,K21&lt;5),IF(AND(J21=#REF!,K21=#REF!),#REF!+1,1),"")</f>
        <v>#REF!</v>
      </c>
      <c r="I21" s="17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 t="str">
        <f>IF(ISNA(VLOOKUP(E21,SortLookup!$A$1:$B$5,2,FALSE))," ",VLOOKUP(E21,SortLookup!$A$1:$B$5,2,FALSE))</f>
        <v xml:space="preserve"> </v>
      </c>
      <c r="K21" s="18" t="str">
        <f>IF(ISNA(VLOOKUP(F21,SortLookup!$A$7:$B$11,2,FALSE))," ",VLOOKUP(F21,SortLookup!$A$7:$B$11,2,FALSE))</f>
        <v xml:space="preserve"> </v>
      </c>
      <c r="L21" s="37">
        <f>M21+N21+P21</f>
        <v>0</v>
      </c>
      <c r="M21" s="38">
        <f>AC21+AP21+BB21+BM21+BZ21+CK21+CV21+DG21+DR21+EC21+EN21+EY21+FJ21+FU21+GF21+GQ21+HB21+HM21+HX21+II21</f>
        <v>0</v>
      </c>
      <c r="N21" s="31">
        <f>AE21+AR21+BD21+BO21+CB21+CM21+CX21+DI21+DT21+EE21+EP21+FA21+FL21+FW21+GH21+GS21+HD21+HO21+HZ21+IK21</f>
        <v>0</v>
      </c>
      <c r="O21" s="32">
        <f>P21</f>
        <v>0</v>
      </c>
      <c r="P21" s="39">
        <f>X21+AK21+AW21+BH21+BU21+CF21+CQ21+DB21+DM21+DX21+EI21+ET21+FE21+FP21+GA21+GL21+GW21+HH21+HS21+ID21</f>
        <v>0</v>
      </c>
      <c r="Q21" s="27"/>
      <c r="R21" s="24"/>
      <c r="S21" s="24"/>
      <c r="T21" s="24"/>
      <c r="U21" s="24"/>
      <c r="V21" s="24"/>
      <c r="W21" s="24"/>
      <c r="X21" s="25"/>
      <c r="Y21" s="25"/>
      <c r="Z21" s="25"/>
      <c r="AA21" s="25"/>
      <c r="AB21" s="26"/>
      <c r="AC21" s="23">
        <f>Q21+R21+S21+T21+U21+V21+W21</f>
        <v>0</v>
      </c>
      <c r="AD21" s="22">
        <f>X21</f>
        <v>0</v>
      </c>
      <c r="AE21" s="19">
        <f>(Y21*3)+(Z21*10)+(AA21*5)+(AB21*20)</f>
        <v>0</v>
      </c>
      <c r="AF21" s="36">
        <f>AC21+AD21+AE21</f>
        <v>0</v>
      </c>
      <c r="AG21" s="27"/>
      <c r="AH21" s="24"/>
      <c r="AI21" s="24"/>
      <c r="AJ21" s="24"/>
      <c r="AK21" s="25"/>
      <c r="AL21" s="25"/>
      <c r="AM21" s="25"/>
      <c r="AN21" s="25"/>
      <c r="AO21" s="26"/>
      <c r="AP21" s="23">
        <f>AG21+AH21+AI21+AJ21</f>
        <v>0</v>
      </c>
      <c r="AQ21" s="22">
        <f>AK21</f>
        <v>0</v>
      </c>
      <c r="AR21" s="19">
        <f>(AL21*3)+(AM21*10)+(AN21*5)+(AO21*20)</f>
        <v>0</v>
      </c>
      <c r="AS21" s="36">
        <f>AP21+AQ21+AR21</f>
        <v>0</v>
      </c>
      <c r="AT21" s="27"/>
      <c r="AU21" s="24"/>
      <c r="AV21" s="24"/>
      <c r="AW21" s="25"/>
      <c r="AX21" s="25"/>
      <c r="AY21" s="25"/>
      <c r="AZ21" s="25"/>
      <c r="BA21" s="26"/>
      <c r="BB21" s="23">
        <f>AT21+AU21+AV21</f>
        <v>0</v>
      </c>
      <c r="BC21" s="22">
        <f>AW21</f>
        <v>0</v>
      </c>
      <c r="BD21" s="19">
        <f>(AX21*3)+(AY21*10)+(AZ21*5)+(BA21*20)</f>
        <v>0</v>
      </c>
      <c r="BE21" s="36">
        <f>BB21+BC21+BD21</f>
        <v>0</v>
      </c>
      <c r="BF21" s="23"/>
      <c r="BG21" s="109"/>
      <c r="BH21" s="25"/>
      <c r="BI21" s="25"/>
      <c r="BJ21" s="25"/>
      <c r="BK21" s="25"/>
      <c r="BL21" s="26"/>
      <c r="BM21" s="35">
        <f>BF21+BG21</f>
        <v>0</v>
      </c>
      <c r="BN21" s="32">
        <f>BH21</f>
        <v>0</v>
      </c>
      <c r="BO21" s="31">
        <f>(BI21*3)+(BJ21*10)+(BK21*5)+(BL21*20)</f>
        <v>0</v>
      </c>
      <c r="BP21" s="64">
        <f>BM21+BN21+BO21</f>
        <v>0</v>
      </c>
      <c r="BQ21" s="27"/>
      <c r="BR21" s="24"/>
      <c r="BS21" s="24"/>
      <c r="BT21" s="24"/>
      <c r="BU21" s="25"/>
      <c r="BV21" s="25"/>
      <c r="BW21" s="25"/>
      <c r="BX21" s="25"/>
      <c r="BY21" s="26"/>
      <c r="BZ21" s="23">
        <f>BQ21+BR21+BS21+BT21</f>
        <v>0</v>
      </c>
      <c r="CA21" s="22">
        <f>BU21</f>
        <v>0</v>
      </c>
      <c r="CB21" s="28">
        <f>(BV21*3)+(BW21*10)+(BX21*5)+(BY21*20)</f>
        <v>0</v>
      </c>
      <c r="CC21" s="45">
        <f>BZ21+CA21+CB21</f>
        <v>0</v>
      </c>
      <c r="CD21" s="27"/>
      <c r="CE21" s="24"/>
      <c r="CF21" s="25"/>
      <c r="CG21" s="25"/>
      <c r="CH21" s="25"/>
      <c r="CI21" s="25"/>
      <c r="CJ21" s="26"/>
      <c r="CK21" s="23">
        <f>CD21+CE21</f>
        <v>0</v>
      </c>
      <c r="CL21" s="22">
        <f>CF21</f>
        <v>0</v>
      </c>
      <c r="CM21" s="19">
        <f>(CG21*3)+(CH21*10)+(CI21*5)+(CJ21*20)</f>
        <v>0</v>
      </c>
      <c r="CN21" s="36">
        <f>CK21+CL21+CM21</f>
        <v>0</v>
      </c>
    </row>
    <row r="22" spans="1:324" hidden="1" x14ac:dyDescent="0.2">
      <c r="A22" s="29"/>
      <c r="B22" s="41"/>
      <c r="C22" s="41"/>
      <c r="D22" s="42"/>
      <c r="E22" s="42"/>
      <c r="F22" s="43"/>
      <c r="G22" s="80"/>
      <c r="H22" s="20" t="e">
        <f>IF(AND(OR(#REF!="Y",#REF!="Y"),J22&lt;5,K22&lt;5),IF(AND(J22=#REF!,K22=#REF!),#REF!+1,1),"")</f>
        <v>#REF!</v>
      </c>
      <c r="I22" s="1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 t="str">
        <f>IF(ISNA(VLOOKUP(E22,SortLookup!$A$1:$B$5,2,FALSE))," ",VLOOKUP(E22,SortLookup!$A$1:$B$5,2,FALSE))</f>
        <v xml:space="preserve"> </v>
      </c>
      <c r="K22" s="18" t="str">
        <f>IF(ISNA(VLOOKUP(F22,SortLookup!$A$7:$B$11,2,FALSE))," ",VLOOKUP(F22,SortLookup!$A$7:$B$11,2,FALSE))</f>
        <v xml:space="preserve"> </v>
      </c>
      <c r="L22" s="37">
        <f>M22+N22+P22</f>
        <v>0</v>
      </c>
      <c r="M22" s="38">
        <f>AC22+AP22+BB22+BM22+BZ22+CK22+CV21+DG21+DR21+EC21+EN21+EY21+FJ21+FU21+GF21+GQ21+HB21+HM21+HX21+II21</f>
        <v>0</v>
      </c>
      <c r="N22" s="31">
        <f>AE22+AR22+BD22+BO22+CB22+CM22+CX21+DI21+DT21+EE21+EP21+FA21+FL21+FW21+GH21+GS21+HD21+HO21+HZ21+IK21</f>
        <v>0</v>
      </c>
      <c r="O22" s="32">
        <f>P22</f>
        <v>0</v>
      </c>
      <c r="P22" s="39">
        <f>X22+AK22+AW22+BH22+BU22+CF22+CQ21+DB21+DM21+DX21+EI21+ET21+FE21+FP21+GA21+GL21+GW21+HH21+HS21+ID21</f>
        <v>0</v>
      </c>
      <c r="Q22" s="27"/>
      <c r="R22" s="24"/>
      <c r="S22" s="24"/>
      <c r="T22" s="24"/>
      <c r="U22" s="24"/>
      <c r="V22" s="24"/>
      <c r="W22" s="24"/>
      <c r="X22" s="25"/>
      <c r="Y22" s="25"/>
      <c r="Z22" s="25"/>
      <c r="AA22" s="25"/>
      <c r="AB22" s="26"/>
      <c r="AC22" s="23">
        <f>Q22+R22+S22+T22+U22+V22+W22</f>
        <v>0</v>
      </c>
      <c r="AD22" s="22">
        <f>X22</f>
        <v>0</v>
      </c>
      <c r="AE22" s="19">
        <f>(Y22*3)+(Z22*10)+(AA22*5)+(AB22*20)</f>
        <v>0</v>
      </c>
      <c r="AF22" s="36">
        <f>AC22+AD22+AE22</f>
        <v>0</v>
      </c>
      <c r="AG22" s="27"/>
      <c r="AH22" s="24"/>
      <c r="AI22" s="24"/>
      <c r="AJ22" s="24"/>
      <c r="AK22" s="25"/>
      <c r="AL22" s="25"/>
      <c r="AM22" s="25"/>
      <c r="AN22" s="25"/>
      <c r="AO22" s="26"/>
      <c r="AP22" s="23">
        <f>AG22+AH22+AI22+AJ22</f>
        <v>0</v>
      </c>
      <c r="AQ22" s="22">
        <f>AK22</f>
        <v>0</v>
      </c>
      <c r="AR22" s="19">
        <f>(AL22*3)+(AM22*10)+(AN22*5)+(AO22*20)</f>
        <v>0</v>
      </c>
      <c r="AS22" s="36">
        <f>AP22+AQ22+AR22</f>
        <v>0</v>
      </c>
      <c r="AT22" s="27"/>
      <c r="AU22" s="24"/>
      <c r="AV22" s="24"/>
      <c r="AW22" s="25"/>
      <c r="AX22" s="25"/>
      <c r="AY22" s="25"/>
      <c r="AZ22" s="25"/>
      <c r="BA22" s="26"/>
      <c r="BB22" s="23">
        <f>AT22+AU22+AV22</f>
        <v>0</v>
      </c>
      <c r="BC22" s="22">
        <f>AW22</f>
        <v>0</v>
      </c>
      <c r="BD22" s="19">
        <f>(AX22*3)+(AY22*10)+(AZ22*5)+(BA22*20)</f>
        <v>0</v>
      </c>
      <c r="BE22" s="36">
        <f>BB22+BC22+BD22</f>
        <v>0</v>
      </c>
      <c r="BF22" s="23"/>
      <c r="BG22" s="109"/>
      <c r="BH22" s="25"/>
      <c r="BI22" s="25"/>
      <c r="BJ22" s="25"/>
      <c r="BK22" s="25"/>
      <c r="BL22" s="26"/>
      <c r="BM22" s="35">
        <f>BF22+BG22</f>
        <v>0</v>
      </c>
      <c r="BN22" s="32">
        <f>BH22</f>
        <v>0</v>
      </c>
      <c r="BO22" s="31">
        <f>(BI22*3)+(BJ22*10)+(BK22*5)+(BL22*20)</f>
        <v>0</v>
      </c>
      <c r="BP22" s="64">
        <f>BM22+BN22+BO22</f>
        <v>0</v>
      </c>
      <c r="BQ22" s="27"/>
      <c r="BR22" s="24"/>
      <c r="BS22" s="24"/>
      <c r="BT22" s="24"/>
      <c r="BU22" s="25"/>
      <c r="BV22" s="25"/>
      <c r="BW22" s="25"/>
      <c r="BX22" s="25"/>
      <c r="BY22" s="26"/>
      <c r="BZ22" s="23">
        <f>BQ22+BR22+BS22+BT22</f>
        <v>0</v>
      </c>
      <c r="CA22" s="22">
        <f>BU22</f>
        <v>0</v>
      </c>
      <c r="CB22" s="28">
        <f>(BV22*3)+(BW22*10)+(BX22*5)+(BY22*20)</f>
        <v>0</v>
      </c>
      <c r="CC22" s="45">
        <f>BZ22+CA22+CB22</f>
        <v>0</v>
      </c>
      <c r="CD22" s="27"/>
      <c r="CE22" s="24"/>
      <c r="CF22" s="25"/>
      <c r="CG22" s="25"/>
      <c r="CH22" s="25"/>
      <c r="CI22" s="25"/>
      <c r="CJ22" s="26"/>
      <c r="CK22" s="23">
        <f>CD22+CE22</f>
        <v>0</v>
      </c>
      <c r="CL22" s="22">
        <f>CF22</f>
        <v>0</v>
      </c>
      <c r="CM22" s="19">
        <f>(CG22*3)+(CH22*10)+(CI22*5)+(CJ22*20)</f>
        <v>0</v>
      </c>
      <c r="CN22" s="36">
        <f>CK22+CL22+CM22</f>
        <v>0</v>
      </c>
      <c r="IM22" s="114"/>
    </row>
    <row r="23" spans="1:324" hidden="1" x14ac:dyDescent="0.2">
      <c r="A23" s="29"/>
      <c r="B23" s="41"/>
      <c r="C23" s="21"/>
      <c r="D23" s="42"/>
      <c r="E23" s="42"/>
      <c r="F23" s="43"/>
      <c r="G23" s="80"/>
      <c r="H23" s="20" t="e">
        <f>IF(AND(OR(#REF!="Y",#REF!="Y"),J23&lt;5,K23&lt;5),IF(AND(J23=#REF!,K23=#REF!),#REF!+1,1),"")</f>
        <v>#REF!</v>
      </c>
      <c r="I23" s="17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0" t="str">
        <f>IF(ISNA(VLOOKUP(E23,SortLookup!$A$1:$B$5,2,FALSE))," ",VLOOKUP(E23,SortLookup!$A$1:$B$5,2,FALSE))</f>
        <v xml:space="preserve"> </v>
      </c>
      <c r="K23" s="18" t="str">
        <f>IF(ISNA(VLOOKUP(F23,SortLookup!$A$7:$B$11,2,FALSE))," ",VLOOKUP(F23,SortLookup!$A$7:$B$11,2,FALSE))</f>
        <v xml:space="preserve"> </v>
      </c>
      <c r="L23" s="37">
        <f t="shared" ref="L23:L38" si="26">M23+N23+P23</f>
        <v>0</v>
      </c>
      <c r="M23" s="38">
        <f>AC23+AP23+BB23+BM23+BZ23+CK23+CV22+DG22+DR22+EC22+EN22+EY22+FJ22+FU22+GF22+GQ22+HB22+HM22+HX22+II22</f>
        <v>0</v>
      </c>
      <c r="N23" s="31">
        <f>AE23+AR23+BD23+BO23+CB23+CM23+CX22+DI22+DT22+EE22+EP22+FA22+FL22+FW22+GH22+GS22+HD22+HO22+HZ22+IK22</f>
        <v>0</v>
      </c>
      <c r="O23" s="32">
        <f t="shared" ref="O23:O38" si="27">P23</f>
        <v>0</v>
      </c>
      <c r="P23" s="39">
        <f>X23+AK23+AW23+BH23+BU23+CF23+CQ22+DB22+DM22+DX22+EI22+ET22+FE22+FP22+GA22+GL22+GW22+HH22+HS22+ID22</f>
        <v>0</v>
      </c>
      <c r="Q23" s="27"/>
      <c r="R23" s="24"/>
      <c r="S23" s="24"/>
      <c r="T23" s="24"/>
      <c r="U23" s="24"/>
      <c r="V23" s="24"/>
      <c r="W23" s="24"/>
      <c r="X23" s="25"/>
      <c r="Y23" s="25"/>
      <c r="Z23" s="25"/>
      <c r="AA23" s="25"/>
      <c r="AB23" s="26"/>
      <c r="AC23" s="23">
        <f t="shared" ref="AC23:AC38" si="28">Q23+R23+S23+T23+U23+V23+W23</f>
        <v>0</v>
      </c>
      <c r="AD23" s="22">
        <f t="shared" ref="AD23:AD38" si="29">X23</f>
        <v>0</v>
      </c>
      <c r="AE23" s="19">
        <f t="shared" ref="AE23:AE38" si="30">(Y23*3)+(Z23*10)+(AA23*5)+(AB23*20)</f>
        <v>0</v>
      </c>
      <c r="AF23" s="36">
        <f t="shared" ref="AF23:AF38" si="31">AC23+AD23+AE23</f>
        <v>0</v>
      </c>
      <c r="AG23" s="27"/>
      <c r="AH23" s="24"/>
      <c r="AI23" s="24"/>
      <c r="AJ23" s="24"/>
      <c r="AK23" s="25"/>
      <c r="AL23" s="25"/>
      <c r="AM23" s="25"/>
      <c r="AN23" s="25"/>
      <c r="AO23" s="26"/>
      <c r="AP23" s="23">
        <f t="shared" ref="AP23:AP38" si="32">AG23+AH23+AI23+AJ23</f>
        <v>0</v>
      </c>
      <c r="AQ23" s="22">
        <f t="shared" ref="AQ23:AQ38" si="33">AK23</f>
        <v>0</v>
      </c>
      <c r="AR23" s="19">
        <f t="shared" ref="AR23:AR38" si="34">(AL23*3)+(AM23*10)+(AN23*5)+(AO23*20)</f>
        <v>0</v>
      </c>
      <c r="AS23" s="36">
        <f t="shared" ref="AS23:AS38" si="35">AP23+AQ23+AR23</f>
        <v>0</v>
      </c>
      <c r="AT23" s="27"/>
      <c r="AU23" s="24"/>
      <c r="AV23" s="24"/>
      <c r="AW23" s="25"/>
      <c r="AX23" s="25"/>
      <c r="AY23" s="25"/>
      <c r="AZ23" s="25"/>
      <c r="BA23" s="26"/>
      <c r="BB23" s="23">
        <f t="shared" ref="BB23:BB38" si="36">AT23+AU23+AV23</f>
        <v>0</v>
      </c>
      <c r="BC23" s="22">
        <f t="shared" ref="BC23:BC38" si="37">AW23</f>
        <v>0</v>
      </c>
      <c r="BD23" s="19">
        <f t="shared" ref="BD23:BD38" si="38">(AX23*3)+(AY23*10)+(AZ23*5)+(BA23*20)</f>
        <v>0</v>
      </c>
      <c r="BE23" s="36">
        <f t="shared" ref="BE23:BE38" si="39">BB23+BC23+BD23</f>
        <v>0</v>
      </c>
      <c r="BF23" s="23"/>
      <c r="BG23" s="109"/>
      <c r="BH23" s="25"/>
      <c r="BI23" s="25"/>
      <c r="BJ23" s="25"/>
      <c r="BK23" s="25"/>
      <c r="BL23" s="26"/>
      <c r="BM23" s="35">
        <f t="shared" ref="BM23:BM38" si="40">BF23+BG23</f>
        <v>0</v>
      </c>
      <c r="BN23" s="32">
        <f t="shared" ref="BN23:BN38" si="41">BH23</f>
        <v>0</v>
      </c>
      <c r="BO23" s="31">
        <f t="shared" ref="BO23:BO38" si="42">(BI23*3)+(BJ23*10)+(BK23*5)+(BL23*20)</f>
        <v>0</v>
      </c>
      <c r="BP23" s="64">
        <f t="shared" ref="BP23:BP38" si="43">BM23+BN23+BO23</f>
        <v>0</v>
      </c>
      <c r="BQ23" s="27"/>
      <c r="BR23" s="24"/>
      <c r="BS23" s="24"/>
      <c r="BT23" s="24"/>
      <c r="BU23" s="25"/>
      <c r="BV23" s="25"/>
      <c r="BW23" s="25"/>
      <c r="BX23" s="25"/>
      <c r="BY23" s="26"/>
      <c r="BZ23" s="23">
        <f t="shared" ref="BZ23:BZ38" si="44">BQ23+BR23+BS23+BT23</f>
        <v>0</v>
      </c>
      <c r="CA23" s="22">
        <f t="shared" ref="CA23:CA38" si="45">BU23</f>
        <v>0</v>
      </c>
      <c r="CB23" s="28">
        <f t="shared" ref="CB23:CB38" si="46">(BV23*3)+(BW23*10)+(BX23*5)+(BY23*20)</f>
        <v>0</v>
      </c>
      <c r="CC23" s="45">
        <f t="shared" ref="CC23:CC38" si="47">BZ23+CA23+CB23</f>
        <v>0</v>
      </c>
      <c r="CD23" s="27"/>
      <c r="CE23" s="24"/>
      <c r="CF23" s="25"/>
      <c r="CG23" s="25"/>
      <c r="CH23" s="25"/>
      <c r="CI23" s="25"/>
      <c r="CJ23" s="26"/>
      <c r="CK23" s="23">
        <f t="shared" ref="CK23:CK38" si="48">CD23+CE23</f>
        <v>0</v>
      </c>
      <c r="CL23" s="22">
        <f t="shared" ref="CL23:CL38" si="49">CF23</f>
        <v>0</v>
      </c>
      <c r="CM23" s="19">
        <f t="shared" ref="CM23:CM38" si="50">(CG23*3)+(CH23*10)+(CI23*5)+(CJ23*20)</f>
        <v>0</v>
      </c>
      <c r="CN23" s="36">
        <f t="shared" ref="CN23:CN38" si="51">CK23+CL23+CM23</f>
        <v>0</v>
      </c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4"/>
    </row>
    <row r="24" spans="1:324" ht="13.5" hidden="1" thickBot="1" x14ac:dyDescent="0.25">
      <c r="A24" s="29"/>
      <c r="B24" s="41"/>
      <c r="C24" s="41"/>
      <c r="D24" s="42"/>
      <c r="E24" s="42"/>
      <c r="F24" s="43"/>
      <c r="G24" s="80"/>
      <c r="H24" s="20" t="e">
        <f>IF(AND(OR(#REF!="Y",#REF!="Y"),J24&lt;5,K24&lt;5),IF(AND(J24=#REF!,K24=#REF!),#REF!+1,1),"")</f>
        <v>#REF!</v>
      </c>
      <c r="I24" s="17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30" t="str">
        <f>IF(ISNA(VLOOKUP(E24,SortLookup!$A$1:$B$5,2,FALSE))," ",VLOOKUP(E24,SortLookup!$A$1:$B$5,2,FALSE))</f>
        <v xml:space="preserve"> </v>
      </c>
      <c r="K24" s="18" t="str">
        <f>IF(ISNA(VLOOKUP(F24,SortLookup!$A$7:$B$11,2,FALSE))," ",VLOOKUP(F24,SortLookup!$A$7:$B$11,2,FALSE))</f>
        <v xml:space="preserve"> </v>
      </c>
      <c r="L24" s="66">
        <f t="shared" si="26"/>
        <v>0</v>
      </c>
      <c r="M24" s="67">
        <f t="shared" ref="M24:M31" si="52">AC24+AP24+BB24+BM24+BZ24+CK24+CV24+DG24+DR24+EC24+EN24+EY24+FJ24+FU24+GF24+GQ24+HB24+HM24+HX24+II24</f>
        <v>0</v>
      </c>
      <c r="N24" s="19">
        <f>AE24+AR24+BD24+BO24+CB24+CM24+CX24+DI24+DT24+EE24+EP24+FA24+FL24+FW24+GH24+GS24+HD24+HO24+HZ24+IK24</f>
        <v>0</v>
      </c>
      <c r="O24" s="22">
        <f t="shared" si="27"/>
        <v>0</v>
      </c>
      <c r="P24" s="68">
        <f t="shared" ref="P24:P31" si="53">X24+AK24+AW24+BH24+BU24+CF24+CQ24+DB24+DM24+DX24+EI24+ET24+FE24+FP24+GA24+GL24+GW24+HH24+HS24+ID24</f>
        <v>0</v>
      </c>
      <c r="Q24" s="27"/>
      <c r="R24" s="24"/>
      <c r="S24" s="24"/>
      <c r="T24" s="24"/>
      <c r="U24" s="24"/>
      <c r="V24" s="24"/>
      <c r="W24" s="24"/>
      <c r="X24" s="25"/>
      <c r="Y24" s="25"/>
      <c r="Z24" s="25"/>
      <c r="AA24" s="25"/>
      <c r="AB24" s="26"/>
      <c r="AC24" s="23">
        <f t="shared" si="28"/>
        <v>0</v>
      </c>
      <c r="AD24" s="22">
        <f t="shared" si="29"/>
        <v>0</v>
      </c>
      <c r="AE24" s="19">
        <f t="shared" si="30"/>
        <v>0</v>
      </c>
      <c r="AF24" s="36">
        <f t="shared" si="31"/>
        <v>0</v>
      </c>
      <c r="AG24" s="27"/>
      <c r="AH24" s="24"/>
      <c r="AI24" s="24"/>
      <c r="AJ24" s="24"/>
      <c r="AK24" s="25"/>
      <c r="AL24" s="25"/>
      <c r="AM24" s="25"/>
      <c r="AN24" s="25"/>
      <c r="AO24" s="26"/>
      <c r="AP24" s="23">
        <f t="shared" si="32"/>
        <v>0</v>
      </c>
      <c r="AQ24" s="22">
        <f t="shared" si="33"/>
        <v>0</v>
      </c>
      <c r="AR24" s="19">
        <f t="shared" si="34"/>
        <v>0</v>
      </c>
      <c r="AS24" s="36">
        <f t="shared" si="35"/>
        <v>0</v>
      </c>
      <c r="AT24" s="27"/>
      <c r="AU24" s="24"/>
      <c r="AV24" s="24"/>
      <c r="AW24" s="25"/>
      <c r="AX24" s="25"/>
      <c r="AY24" s="25"/>
      <c r="AZ24" s="25"/>
      <c r="BA24" s="26"/>
      <c r="BB24" s="23">
        <f t="shared" si="36"/>
        <v>0</v>
      </c>
      <c r="BC24" s="22">
        <f t="shared" si="37"/>
        <v>0</v>
      </c>
      <c r="BD24" s="19">
        <f t="shared" si="38"/>
        <v>0</v>
      </c>
      <c r="BE24" s="36">
        <f t="shared" si="39"/>
        <v>0</v>
      </c>
      <c r="BF24" s="65"/>
      <c r="BG24" s="109"/>
      <c r="BH24" s="25"/>
      <c r="BI24" s="25"/>
      <c r="BJ24" s="25"/>
      <c r="BK24" s="25"/>
      <c r="BL24" s="26"/>
      <c r="BM24" s="23">
        <f t="shared" si="40"/>
        <v>0</v>
      </c>
      <c r="BN24" s="22">
        <f t="shared" si="41"/>
        <v>0</v>
      </c>
      <c r="BO24" s="19">
        <f t="shared" si="42"/>
        <v>0</v>
      </c>
      <c r="BP24" s="106">
        <f t="shared" si="43"/>
        <v>0</v>
      </c>
      <c r="BQ24" s="107"/>
      <c r="BR24" s="24"/>
      <c r="BS24" s="24"/>
      <c r="BT24" s="24"/>
      <c r="BU24" s="25"/>
      <c r="BV24" s="25"/>
      <c r="BW24" s="25"/>
      <c r="BX24" s="25"/>
      <c r="BY24" s="26"/>
      <c r="BZ24" s="23">
        <f t="shared" si="44"/>
        <v>0</v>
      </c>
      <c r="CA24" s="22">
        <f t="shared" si="45"/>
        <v>0</v>
      </c>
      <c r="CB24" s="28">
        <f t="shared" si="46"/>
        <v>0</v>
      </c>
      <c r="CC24" s="45">
        <f t="shared" si="47"/>
        <v>0</v>
      </c>
      <c r="CD24" s="27"/>
      <c r="CE24" s="24"/>
      <c r="CF24" s="25"/>
      <c r="CG24" s="25"/>
      <c r="CH24" s="25"/>
      <c r="CI24" s="25"/>
      <c r="CJ24" s="26"/>
      <c r="CK24" s="23">
        <f t="shared" si="48"/>
        <v>0</v>
      </c>
      <c r="CL24" s="22">
        <f t="shared" si="49"/>
        <v>0</v>
      </c>
      <c r="CM24" s="19">
        <f t="shared" si="50"/>
        <v>0</v>
      </c>
      <c r="CN24" s="36">
        <f t="shared" si="51"/>
        <v>0</v>
      </c>
      <c r="CO24" s="1"/>
      <c r="CP24" s="1"/>
      <c r="CQ24" s="2"/>
      <c r="CR24" s="2"/>
      <c r="CS24" s="2"/>
      <c r="CT24" s="2"/>
      <c r="CU24" s="2"/>
      <c r="CV24" s="40"/>
      <c r="CW24" s="11"/>
      <c r="CX24" s="5"/>
      <c r="CY24" s="33"/>
      <c r="CZ24" s="1"/>
      <c r="DA24" s="1"/>
      <c r="DB24" s="2"/>
      <c r="DC24" s="2"/>
      <c r="DD24" s="2"/>
      <c r="DE24" s="2"/>
      <c r="DF24" s="2"/>
      <c r="DG24" s="40"/>
      <c r="DH24" s="11"/>
      <c r="DI24" s="5"/>
      <c r="DJ24" s="33"/>
      <c r="DK24" s="1"/>
      <c r="DL24" s="1"/>
      <c r="DM24" s="2"/>
      <c r="DN24" s="2"/>
      <c r="DO24" s="2"/>
      <c r="DP24" s="2"/>
      <c r="DQ24" s="2"/>
      <c r="DR24" s="40"/>
      <c r="DS24" s="11"/>
      <c r="DT24" s="5"/>
      <c r="DU24" s="33"/>
      <c r="DV24" s="1"/>
      <c r="DW24" s="1"/>
      <c r="DX24" s="2"/>
      <c r="DY24" s="2"/>
      <c r="DZ24" s="2"/>
      <c r="EA24" s="2"/>
      <c r="EB24" s="2"/>
      <c r="EC24" s="40"/>
      <c r="ED24" s="11"/>
      <c r="EE24" s="5"/>
      <c r="EF24" s="33"/>
      <c r="EG24" s="1"/>
      <c r="EH24" s="1"/>
      <c r="EI24" s="2"/>
      <c r="EJ24" s="2"/>
      <c r="EK24" s="2"/>
      <c r="EL24" s="2"/>
      <c r="EM24" s="2"/>
      <c r="EN24" s="40"/>
      <c r="EO24" s="11"/>
      <c r="EP24" s="5"/>
      <c r="EQ24" s="33"/>
      <c r="ER24" s="1"/>
      <c r="ES24" s="1"/>
      <c r="ET24" s="2"/>
      <c r="EU24" s="2"/>
      <c r="EV24" s="2"/>
      <c r="EW24" s="2"/>
      <c r="EX24" s="2"/>
      <c r="EY24" s="40"/>
      <c r="EZ24" s="11"/>
      <c r="FA24" s="5"/>
      <c r="FB24" s="33"/>
      <c r="FC24" s="1"/>
      <c r="FD24" s="1"/>
      <c r="FE24" s="2"/>
      <c r="FF24" s="2"/>
      <c r="FG24" s="2"/>
      <c r="FH24" s="2"/>
      <c r="FI24" s="2"/>
      <c r="FJ24" s="40"/>
      <c r="FK24" s="11"/>
      <c r="FL24" s="5"/>
      <c r="FM24" s="33"/>
      <c r="FN24" s="1"/>
      <c r="FO24" s="1"/>
      <c r="FP24" s="2"/>
      <c r="FQ24" s="2"/>
      <c r="FR24" s="2"/>
      <c r="FS24" s="2"/>
      <c r="FT24" s="2"/>
      <c r="FU24" s="40"/>
      <c r="FV24" s="11"/>
      <c r="FW24" s="5"/>
      <c r="FX24" s="33"/>
      <c r="FY24" s="1"/>
      <c r="FZ24" s="1"/>
      <c r="GA24" s="2"/>
      <c r="GB24" s="2"/>
      <c r="GC24" s="2"/>
      <c r="GD24" s="2"/>
      <c r="GE24" s="2"/>
      <c r="GF24" s="40"/>
      <c r="GG24" s="11"/>
      <c r="GH24" s="5"/>
      <c r="GI24" s="33"/>
      <c r="GJ24" s="1"/>
      <c r="GK24" s="1"/>
      <c r="GL24" s="2"/>
      <c r="GM24" s="2"/>
      <c r="GN24" s="2"/>
      <c r="GO24" s="2"/>
      <c r="GP24" s="2"/>
      <c r="GQ24" s="40"/>
      <c r="GR24" s="11"/>
      <c r="GS24" s="5"/>
      <c r="GT24" s="33"/>
      <c r="GU24" s="1"/>
      <c r="GV24" s="1"/>
      <c r="GW24" s="2"/>
      <c r="GX24" s="2"/>
      <c r="GY24" s="2"/>
      <c r="GZ24" s="2"/>
      <c r="HA24" s="2"/>
      <c r="HB24" s="40"/>
      <c r="HC24" s="11"/>
      <c r="HD24" s="5"/>
      <c r="HE24" s="33"/>
      <c r="HF24" s="1"/>
      <c r="HG24" s="1"/>
      <c r="HH24" s="2"/>
      <c r="HI24" s="2"/>
      <c r="HJ24" s="2"/>
      <c r="HK24" s="2"/>
      <c r="HL24" s="2"/>
      <c r="HM24" s="40"/>
      <c r="HN24" s="11"/>
      <c r="HO24" s="5"/>
      <c r="HP24" s="33"/>
      <c r="HQ24" s="1"/>
      <c r="HR24" s="1"/>
      <c r="HS24" s="2"/>
      <c r="HT24" s="2"/>
      <c r="HU24" s="2"/>
      <c r="HV24" s="2"/>
      <c r="HW24" s="2"/>
      <c r="HX24" s="40"/>
      <c r="HY24" s="11"/>
      <c r="HZ24" s="5"/>
      <c r="IA24" s="33"/>
      <c r="IB24" s="1"/>
      <c r="IC24" s="1"/>
      <c r="ID24" s="2"/>
      <c r="IE24" s="2"/>
      <c r="IF24" s="2"/>
      <c r="IG24" s="2"/>
      <c r="IH24" s="2"/>
      <c r="II24" s="40"/>
      <c r="IJ24" s="11"/>
      <c r="IK24" s="5"/>
      <c r="IL24" s="33"/>
      <c r="IM24" s="50"/>
    </row>
    <row r="25" spans="1:324" ht="13.5" hidden="1" thickTop="1" x14ac:dyDescent="0.2">
      <c r="A25" s="29"/>
      <c r="B25" s="53"/>
      <c r="C25" s="53"/>
      <c r="D25" s="54"/>
      <c r="E25" s="54"/>
      <c r="F25" s="55"/>
      <c r="G25" s="81"/>
      <c r="H25" s="56" t="e">
        <f>IF(AND(OR(#REF!="Y",#REF!="Y"),J25&lt;5,K25&lt;5),IF(AND(J25=#REF!,K25=#REF!),#REF!+1,1),"")</f>
        <v>#REF!</v>
      </c>
      <c r="I25" s="57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58" t="str">
        <f>IF(ISNA(VLOOKUP(E25,SortLookup!$A$1:$B$5,2,FALSE))," ",VLOOKUP(E25,SortLookup!$A$1:$B$5,2,FALSE))</f>
        <v xml:space="preserve"> </v>
      </c>
      <c r="K25" s="59" t="str">
        <f>IF(ISNA(VLOOKUP(F25,SortLookup!$A$7:$B$11,2,FALSE))," ",VLOOKUP(F25,SortLookup!$A$7:$B$11,2,FALSE))</f>
        <v xml:space="preserve"> </v>
      </c>
      <c r="L25" s="37">
        <f t="shared" si="26"/>
        <v>0</v>
      </c>
      <c r="M25" s="38">
        <f t="shared" si="52"/>
        <v>0</v>
      </c>
      <c r="N25" s="31">
        <f>AE25+AR25+BD25+BO25+CB25+CM25+CX25+DI25+DT25+EE25+EP25+FA25+FL25+FW25+GH25+GS25+HD25+HO25+HZ25+IK25</f>
        <v>0</v>
      </c>
      <c r="O25" s="32">
        <f t="shared" si="27"/>
        <v>0</v>
      </c>
      <c r="P25" s="39">
        <f t="shared" si="53"/>
        <v>0</v>
      </c>
      <c r="Q25" s="60"/>
      <c r="R25" s="61"/>
      <c r="S25" s="61"/>
      <c r="T25" s="61"/>
      <c r="U25" s="61"/>
      <c r="V25" s="61"/>
      <c r="W25" s="61"/>
      <c r="X25" s="25"/>
      <c r="Y25" s="25"/>
      <c r="Z25" s="25"/>
      <c r="AA25" s="25"/>
      <c r="AB25" s="26"/>
      <c r="AC25" s="35">
        <f t="shared" si="28"/>
        <v>0</v>
      </c>
      <c r="AD25" s="32">
        <f t="shared" si="29"/>
        <v>0</v>
      </c>
      <c r="AE25" s="31">
        <f t="shared" si="30"/>
        <v>0</v>
      </c>
      <c r="AF25" s="64">
        <f t="shared" si="31"/>
        <v>0</v>
      </c>
      <c r="AG25" s="60"/>
      <c r="AH25" s="61"/>
      <c r="AI25" s="61"/>
      <c r="AJ25" s="61"/>
      <c r="AK25" s="25"/>
      <c r="AL25" s="25"/>
      <c r="AM25" s="25"/>
      <c r="AN25" s="25"/>
      <c r="AO25" s="26"/>
      <c r="AP25" s="35">
        <f t="shared" si="32"/>
        <v>0</v>
      </c>
      <c r="AQ25" s="32">
        <f t="shared" si="33"/>
        <v>0</v>
      </c>
      <c r="AR25" s="31">
        <f t="shared" si="34"/>
        <v>0</v>
      </c>
      <c r="AS25" s="64">
        <f t="shared" si="35"/>
        <v>0</v>
      </c>
      <c r="AT25" s="60"/>
      <c r="AU25" s="61"/>
      <c r="AV25" s="61"/>
      <c r="AW25" s="25"/>
      <c r="AX25" s="25"/>
      <c r="AY25" s="25"/>
      <c r="AZ25" s="25"/>
      <c r="BA25" s="26"/>
      <c r="BB25" s="35">
        <f t="shared" si="36"/>
        <v>0</v>
      </c>
      <c r="BC25" s="32">
        <f t="shared" si="37"/>
        <v>0</v>
      </c>
      <c r="BD25" s="31">
        <f t="shared" si="38"/>
        <v>0</v>
      </c>
      <c r="BE25" s="64">
        <f t="shared" si="39"/>
        <v>0</v>
      </c>
      <c r="BF25" s="35"/>
      <c r="BG25" s="110"/>
      <c r="BH25" s="62"/>
      <c r="BI25" s="62"/>
      <c r="BJ25" s="62"/>
      <c r="BK25" s="62"/>
      <c r="BL25" s="63"/>
      <c r="BM25" s="35">
        <f t="shared" si="40"/>
        <v>0</v>
      </c>
      <c r="BN25" s="32">
        <f t="shared" si="41"/>
        <v>0</v>
      </c>
      <c r="BO25" s="31">
        <f t="shared" si="42"/>
        <v>0</v>
      </c>
      <c r="BP25" s="64">
        <f t="shared" si="43"/>
        <v>0</v>
      </c>
      <c r="BQ25" s="108"/>
      <c r="BR25" s="24"/>
      <c r="BS25" s="24"/>
      <c r="BT25" s="24"/>
      <c r="BU25" s="25"/>
      <c r="BV25" s="25"/>
      <c r="BW25" s="25"/>
      <c r="BX25" s="25"/>
      <c r="BY25" s="26"/>
      <c r="BZ25" s="23">
        <f t="shared" si="44"/>
        <v>0</v>
      </c>
      <c r="CA25" s="22">
        <f t="shared" si="45"/>
        <v>0</v>
      </c>
      <c r="CB25" s="28">
        <f t="shared" si="46"/>
        <v>0</v>
      </c>
      <c r="CC25" s="45">
        <f t="shared" si="47"/>
        <v>0</v>
      </c>
      <c r="CD25" s="27"/>
      <c r="CE25" s="24"/>
      <c r="CF25" s="25"/>
      <c r="CG25" s="25"/>
      <c r="CH25" s="25"/>
      <c r="CI25" s="25"/>
      <c r="CJ25" s="26"/>
      <c r="CK25" s="23">
        <f t="shared" si="48"/>
        <v>0</v>
      </c>
      <c r="CL25" s="22">
        <f t="shared" si="49"/>
        <v>0</v>
      </c>
      <c r="CM25" s="19">
        <f t="shared" si="50"/>
        <v>0</v>
      </c>
      <c r="CN25" s="36">
        <f t="shared" si="51"/>
        <v>0</v>
      </c>
    </row>
    <row r="26" spans="1:324" hidden="1" x14ac:dyDescent="0.2">
      <c r="A26" s="29"/>
      <c r="B26" s="41"/>
      <c r="C26" s="41"/>
      <c r="D26" s="42"/>
      <c r="E26" s="42"/>
      <c r="F26" s="43"/>
      <c r="G26" s="80"/>
      <c r="H26" s="20" t="e">
        <f>IF(AND(OR(#REF!="Y",#REF!="Y"),J26&lt;5,K26&lt;5),IF(AND(J26=#REF!,K26=#REF!),#REF!+1,1),"")</f>
        <v>#REF!</v>
      </c>
      <c r="I26" s="17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30" t="str">
        <f>IF(ISNA(VLOOKUP(E26,SortLookup!$A$1:$B$5,2,FALSE))," ",VLOOKUP(E26,SortLookup!$A$1:$B$5,2,FALSE))</f>
        <v xml:space="preserve"> </v>
      </c>
      <c r="K26" s="18" t="str">
        <f>IF(ISNA(VLOOKUP(F26,SortLookup!$A$7:$B$11,2,FALSE))," ",VLOOKUP(F26,SortLookup!$A$7:$B$11,2,FALSE))</f>
        <v xml:space="preserve"> </v>
      </c>
      <c r="L26" s="37">
        <f t="shared" si="26"/>
        <v>0</v>
      </c>
      <c r="M26" s="38">
        <f t="shared" si="52"/>
        <v>0</v>
      </c>
      <c r="N26" s="31">
        <f>AE26+AR26+BD26+BO26+CB26+CM26+CX26+DI26+DT26+EE26+EP26+FA26+FL26+FW26+GH26+GS26+HD26+HO26+HZ26+IK26</f>
        <v>0</v>
      </c>
      <c r="O26" s="32">
        <f t="shared" si="27"/>
        <v>0</v>
      </c>
      <c r="P26" s="39">
        <f t="shared" si="53"/>
        <v>0</v>
      </c>
      <c r="Q26" s="27"/>
      <c r="R26" s="24"/>
      <c r="S26" s="24"/>
      <c r="T26" s="24"/>
      <c r="U26" s="24"/>
      <c r="V26" s="24"/>
      <c r="W26" s="24"/>
      <c r="X26" s="25"/>
      <c r="Y26" s="25"/>
      <c r="Z26" s="25"/>
      <c r="AA26" s="25"/>
      <c r="AB26" s="26"/>
      <c r="AC26" s="23">
        <f t="shared" si="28"/>
        <v>0</v>
      </c>
      <c r="AD26" s="22">
        <f t="shared" si="29"/>
        <v>0</v>
      </c>
      <c r="AE26" s="19">
        <f t="shared" si="30"/>
        <v>0</v>
      </c>
      <c r="AF26" s="36">
        <f t="shared" si="31"/>
        <v>0</v>
      </c>
      <c r="AG26" s="27"/>
      <c r="AH26" s="24"/>
      <c r="AI26" s="24"/>
      <c r="AJ26" s="24"/>
      <c r="AK26" s="25"/>
      <c r="AL26" s="25"/>
      <c r="AM26" s="25"/>
      <c r="AN26" s="25"/>
      <c r="AO26" s="26"/>
      <c r="AP26" s="23">
        <f t="shared" si="32"/>
        <v>0</v>
      </c>
      <c r="AQ26" s="22">
        <f t="shared" si="33"/>
        <v>0</v>
      </c>
      <c r="AR26" s="19">
        <f t="shared" si="34"/>
        <v>0</v>
      </c>
      <c r="AS26" s="36">
        <f t="shared" si="35"/>
        <v>0</v>
      </c>
      <c r="AT26" s="27"/>
      <c r="AU26" s="24"/>
      <c r="AV26" s="24"/>
      <c r="AW26" s="25"/>
      <c r="AX26" s="25"/>
      <c r="AY26" s="25"/>
      <c r="AZ26" s="25"/>
      <c r="BA26" s="26"/>
      <c r="BB26" s="23">
        <f t="shared" si="36"/>
        <v>0</v>
      </c>
      <c r="BC26" s="22">
        <f t="shared" si="37"/>
        <v>0</v>
      </c>
      <c r="BD26" s="19">
        <f t="shared" si="38"/>
        <v>0</v>
      </c>
      <c r="BE26" s="36">
        <f t="shared" si="39"/>
        <v>0</v>
      </c>
      <c r="BF26" s="23"/>
      <c r="BG26" s="109"/>
      <c r="BH26" s="25"/>
      <c r="BI26" s="25"/>
      <c r="BJ26" s="25"/>
      <c r="BK26" s="25"/>
      <c r="BL26" s="26"/>
      <c r="BM26" s="35">
        <f t="shared" si="40"/>
        <v>0</v>
      </c>
      <c r="BN26" s="32">
        <f t="shared" si="41"/>
        <v>0</v>
      </c>
      <c r="BO26" s="31">
        <f t="shared" si="42"/>
        <v>0</v>
      </c>
      <c r="BP26" s="64">
        <f t="shared" si="43"/>
        <v>0</v>
      </c>
      <c r="BQ26" s="27"/>
      <c r="BR26" s="24"/>
      <c r="BS26" s="24"/>
      <c r="BT26" s="24"/>
      <c r="BU26" s="25"/>
      <c r="BV26" s="25"/>
      <c r="BW26" s="25"/>
      <c r="BX26" s="25"/>
      <c r="BY26" s="26"/>
      <c r="BZ26" s="23">
        <f t="shared" si="44"/>
        <v>0</v>
      </c>
      <c r="CA26" s="22">
        <f t="shared" si="45"/>
        <v>0</v>
      </c>
      <c r="CB26" s="28">
        <f t="shared" si="46"/>
        <v>0</v>
      </c>
      <c r="CC26" s="45">
        <f t="shared" si="47"/>
        <v>0</v>
      </c>
      <c r="CD26" s="27"/>
      <c r="CE26" s="24"/>
      <c r="CF26" s="25"/>
      <c r="CG26" s="25"/>
      <c r="CH26" s="25"/>
      <c r="CI26" s="25"/>
      <c r="CJ26" s="26"/>
      <c r="CK26" s="23">
        <f t="shared" si="48"/>
        <v>0</v>
      </c>
      <c r="CL26" s="22">
        <f t="shared" si="49"/>
        <v>0</v>
      </c>
      <c r="CM26" s="19">
        <f t="shared" si="50"/>
        <v>0</v>
      </c>
      <c r="CN26" s="36">
        <f t="shared" si="51"/>
        <v>0</v>
      </c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4"/>
      <c r="LA26" s="113"/>
      <c r="LB26" s="113"/>
      <c r="LC26" s="113"/>
      <c r="LD26" s="113"/>
      <c r="LE26" s="113"/>
      <c r="LF26" s="113"/>
      <c r="LG26" s="113"/>
      <c r="LH26" s="113"/>
      <c r="LI26" s="113"/>
      <c r="LJ26" s="113"/>
      <c r="LK26" s="113"/>
      <c r="LL26" s="113"/>
    </row>
    <row r="27" spans="1:324" hidden="1" x14ac:dyDescent="0.2">
      <c r="A27" s="29"/>
      <c r="B27" s="41"/>
      <c r="C27" s="41"/>
      <c r="D27" s="42"/>
      <c r="E27" s="42"/>
      <c r="F27" s="43"/>
      <c r="G27" s="80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 t="str">
        <f>IF(ISNA(VLOOKUP(E27,SortLookup!$A$1:$B$5,2,FALSE))," ",VLOOKUP(E27,SortLookup!$A$1:$B$5,2,FALSE))</f>
        <v xml:space="preserve"> </v>
      </c>
      <c r="K27" s="18" t="str">
        <f>IF(ISNA(VLOOKUP(F27,SortLookup!$A$7:$B$11,2,FALSE))," ",VLOOKUP(F27,SortLookup!$A$7:$B$11,2,FALSE))</f>
        <v xml:space="preserve"> </v>
      </c>
      <c r="L27" s="37">
        <f t="shared" si="26"/>
        <v>0</v>
      </c>
      <c r="M27" s="38">
        <f t="shared" si="52"/>
        <v>0</v>
      </c>
      <c r="N27" s="31">
        <f>AE27+AR27+BD27+BO27+CB27+CM27+CX27+DI27+DT27+EE27+EP27+FA27+FL27+FW27+GH27+GS27+HD27+HO27+HZ27+IK27</f>
        <v>0</v>
      </c>
      <c r="O27" s="32">
        <f t="shared" si="27"/>
        <v>0</v>
      </c>
      <c r="P27" s="39">
        <f t="shared" si="53"/>
        <v>0</v>
      </c>
      <c r="Q27" s="27"/>
      <c r="R27" s="24"/>
      <c r="S27" s="24"/>
      <c r="T27" s="24"/>
      <c r="U27" s="24"/>
      <c r="V27" s="24"/>
      <c r="W27" s="24"/>
      <c r="X27" s="25"/>
      <c r="Y27" s="25"/>
      <c r="Z27" s="104"/>
      <c r="AA27" s="104"/>
      <c r="AB27" s="105"/>
      <c r="AC27" s="23">
        <f t="shared" si="28"/>
        <v>0</v>
      </c>
      <c r="AD27" s="22">
        <f t="shared" si="29"/>
        <v>0</v>
      </c>
      <c r="AE27" s="19">
        <f t="shared" si="30"/>
        <v>0</v>
      </c>
      <c r="AF27" s="36">
        <f t="shared" si="31"/>
        <v>0</v>
      </c>
      <c r="AG27" s="27"/>
      <c r="AH27" s="24"/>
      <c r="AI27" s="24"/>
      <c r="AJ27" s="24"/>
      <c r="AK27" s="25"/>
      <c r="AL27" s="25"/>
      <c r="AM27" s="25"/>
      <c r="AN27" s="25"/>
      <c r="AO27" s="26"/>
      <c r="AP27" s="23">
        <f t="shared" si="32"/>
        <v>0</v>
      </c>
      <c r="AQ27" s="22">
        <f t="shared" si="33"/>
        <v>0</v>
      </c>
      <c r="AR27" s="19">
        <f t="shared" si="34"/>
        <v>0</v>
      </c>
      <c r="AS27" s="36">
        <f t="shared" si="35"/>
        <v>0</v>
      </c>
      <c r="AT27" s="27"/>
      <c r="AU27" s="24"/>
      <c r="AV27" s="24"/>
      <c r="AW27" s="25"/>
      <c r="AX27" s="25"/>
      <c r="AY27" s="25"/>
      <c r="AZ27" s="25"/>
      <c r="BA27" s="26"/>
      <c r="BB27" s="23">
        <f t="shared" si="36"/>
        <v>0</v>
      </c>
      <c r="BC27" s="22">
        <f t="shared" si="37"/>
        <v>0</v>
      </c>
      <c r="BD27" s="19">
        <f t="shared" si="38"/>
        <v>0</v>
      </c>
      <c r="BE27" s="36">
        <f t="shared" si="39"/>
        <v>0</v>
      </c>
      <c r="BF27" s="23"/>
      <c r="BG27" s="109"/>
      <c r="BH27" s="25"/>
      <c r="BI27" s="25"/>
      <c r="BJ27" s="25"/>
      <c r="BK27" s="25"/>
      <c r="BL27" s="26"/>
      <c r="BM27" s="35">
        <f t="shared" si="40"/>
        <v>0</v>
      </c>
      <c r="BN27" s="32">
        <f t="shared" si="41"/>
        <v>0</v>
      </c>
      <c r="BO27" s="31">
        <f t="shared" si="42"/>
        <v>0</v>
      </c>
      <c r="BP27" s="64">
        <f t="shared" si="43"/>
        <v>0</v>
      </c>
      <c r="BQ27" s="27"/>
      <c r="BR27" s="24"/>
      <c r="BS27" s="24"/>
      <c r="BT27" s="24"/>
      <c r="BU27" s="25"/>
      <c r="BV27" s="25"/>
      <c r="BW27" s="25"/>
      <c r="BX27" s="25"/>
      <c r="BY27" s="26"/>
      <c r="BZ27" s="23">
        <f t="shared" si="44"/>
        <v>0</v>
      </c>
      <c r="CA27" s="22">
        <f t="shared" si="45"/>
        <v>0</v>
      </c>
      <c r="CB27" s="28">
        <f t="shared" si="46"/>
        <v>0</v>
      </c>
      <c r="CC27" s="45">
        <f t="shared" si="47"/>
        <v>0</v>
      </c>
      <c r="CD27" s="27"/>
      <c r="CE27" s="24"/>
      <c r="CF27" s="25"/>
      <c r="CG27" s="25"/>
      <c r="CH27" s="25"/>
      <c r="CI27" s="25"/>
      <c r="CJ27" s="26"/>
      <c r="CK27" s="23">
        <f t="shared" si="48"/>
        <v>0</v>
      </c>
      <c r="CL27" s="22">
        <f t="shared" si="49"/>
        <v>0</v>
      </c>
      <c r="CM27" s="19">
        <f t="shared" si="50"/>
        <v>0</v>
      </c>
      <c r="CN27" s="36">
        <f t="shared" si="51"/>
        <v>0</v>
      </c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4"/>
    </row>
    <row r="28" spans="1:324" hidden="1" x14ac:dyDescent="0.2">
      <c r="A28" s="29"/>
      <c r="B28" s="41"/>
      <c r="C28" s="41"/>
      <c r="D28" s="42"/>
      <c r="E28" s="42"/>
      <c r="F28" s="43"/>
      <c r="G28" s="80"/>
      <c r="H28" s="20" t="e">
        <f>IF(AND(OR(#REF!="Y",#REF!="Y"),J28&lt;5,K28&lt;5),IF(AND(J28=#REF!,K28=#REF!),#REF!+1,1),"")</f>
        <v>#REF!</v>
      </c>
      <c r="I28" s="17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0" t="str">
        <f>IF(ISNA(VLOOKUP(E28,SortLookup!$A$1:$B$5,2,FALSE))," ",VLOOKUP(E28,SortLookup!$A$1:$B$5,2,FALSE))</f>
        <v xml:space="preserve"> </v>
      </c>
      <c r="K28" s="18" t="str">
        <f>IF(ISNA(VLOOKUP(F28,SortLookup!$A$7:$B$11,2,FALSE))," ",VLOOKUP(F28,SortLookup!$A$7:$B$11,2,FALSE))</f>
        <v xml:space="preserve"> </v>
      </c>
      <c r="L28" s="37">
        <f t="shared" si="26"/>
        <v>0</v>
      </c>
      <c r="M28" s="38">
        <f t="shared" si="52"/>
        <v>0</v>
      </c>
      <c r="N28" s="31">
        <f>AE28+AR28+BD28+BO28+CB28+CM28+CX28+DI28+DT28+EE28+EP28+FA28+FL28+FW28+GH28+GS28+HD28+HO28+HZ28+IK28</f>
        <v>0</v>
      </c>
      <c r="O28" s="32">
        <f t="shared" si="27"/>
        <v>0</v>
      </c>
      <c r="P28" s="39">
        <f t="shared" si="53"/>
        <v>0</v>
      </c>
      <c r="Q28" s="27"/>
      <c r="R28" s="24"/>
      <c r="S28" s="24"/>
      <c r="T28" s="24"/>
      <c r="U28" s="24"/>
      <c r="V28" s="24"/>
      <c r="W28" s="24"/>
      <c r="X28" s="25"/>
      <c r="Y28" s="25"/>
      <c r="Z28" s="25"/>
      <c r="AA28" s="25"/>
      <c r="AB28" s="26"/>
      <c r="AC28" s="23">
        <f t="shared" si="28"/>
        <v>0</v>
      </c>
      <c r="AD28" s="22">
        <f t="shared" si="29"/>
        <v>0</v>
      </c>
      <c r="AE28" s="19">
        <f t="shared" si="30"/>
        <v>0</v>
      </c>
      <c r="AF28" s="36">
        <f t="shared" si="31"/>
        <v>0</v>
      </c>
      <c r="AG28" s="27"/>
      <c r="AH28" s="24"/>
      <c r="AI28" s="24"/>
      <c r="AJ28" s="24"/>
      <c r="AK28" s="25"/>
      <c r="AL28" s="25"/>
      <c r="AM28" s="25"/>
      <c r="AN28" s="25"/>
      <c r="AO28" s="26"/>
      <c r="AP28" s="23">
        <f t="shared" si="32"/>
        <v>0</v>
      </c>
      <c r="AQ28" s="22">
        <f t="shared" si="33"/>
        <v>0</v>
      </c>
      <c r="AR28" s="19">
        <f t="shared" si="34"/>
        <v>0</v>
      </c>
      <c r="AS28" s="36">
        <f t="shared" si="35"/>
        <v>0</v>
      </c>
      <c r="AT28" s="27"/>
      <c r="AU28" s="24"/>
      <c r="AV28" s="24"/>
      <c r="AW28" s="25"/>
      <c r="AX28" s="25"/>
      <c r="AY28" s="25"/>
      <c r="AZ28" s="25"/>
      <c r="BA28" s="26"/>
      <c r="BB28" s="23">
        <f t="shared" si="36"/>
        <v>0</v>
      </c>
      <c r="BC28" s="22">
        <f t="shared" si="37"/>
        <v>0</v>
      </c>
      <c r="BD28" s="19">
        <f t="shared" si="38"/>
        <v>0</v>
      </c>
      <c r="BE28" s="36">
        <f t="shared" si="39"/>
        <v>0</v>
      </c>
      <c r="BF28" s="23"/>
      <c r="BG28" s="109"/>
      <c r="BH28" s="25"/>
      <c r="BI28" s="25"/>
      <c r="BJ28" s="25"/>
      <c r="BK28" s="25"/>
      <c r="BL28" s="26"/>
      <c r="BM28" s="35">
        <f t="shared" si="40"/>
        <v>0</v>
      </c>
      <c r="BN28" s="32">
        <f t="shared" si="41"/>
        <v>0</v>
      </c>
      <c r="BO28" s="31">
        <f t="shared" si="42"/>
        <v>0</v>
      </c>
      <c r="BP28" s="64">
        <f t="shared" si="43"/>
        <v>0</v>
      </c>
      <c r="BQ28" s="27"/>
      <c r="BR28" s="24"/>
      <c r="BS28" s="24"/>
      <c r="BT28" s="24"/>
      <c r="BU28" s="25"/>
      <c r="BV28" s="25"/>
      <c r="BW28" s="25"/>
      <c r="BX28" s="25"/>
      <c r="BY28" s="26"/>
      <c r="BZ28" s="23">
        <f t="shared" si="44"/>
        <v>0</v>
      </c>
      <c r="CA28" s="22">
        <f t="shared" si="45"/>
        <v>0</v>
      </c>
      <c r="CB28" s="28">
        <f t="shared" si="46"/>
        <v>0</v>
      </c>
      <c r="CC28" s="45">
        <f t="shared" si="47"/>
        <v>0</v>
      </c>
      <c r="CD28" s="27"/>
      <c r="CE28" s="24"/>
      <c r="CF28" s="25"/>
      <c r="CG28" s="25"/>
      <c r="CH28" s="25"/>
      <c r="CI28" s="25"/>
      <c r="CJ28" s="26"/>
      <c r="CK28" s="23">
        <f t="shared" si="48"/>
        <v>0</v>
      </c>
      <c r="CL28" s="22">
        <f t="shared" si="49"/>
        <v>0</v>
      </c>
      <c r="CM28" s="19">
        <f t="shared" si="50"/>
        <v>0</v>
      </c>
      <c r="CN28" s="36">
        <f t="shared" si="51"/>
        <v>0</v>
      </c>
    </row>
    <row r="29" spans="1:324" hidden="1" x14ac:dyDescent="0.2">
      <c r="A29" s="29"/>
      <c r="B29" s="53"/>
      <c r="C29" s="115"/>
      <c r="D29" s="54"/>
      <c r="E29" s="54"/>
      <c r="F29" s="55"/>
      <c r="G29" s="81"/>
      <c r="H29" s="56" t="e">
        <f>IF(AND(OR(#REF!="Y",#REF!="Y"),J29&lt;5,K29&lt;5),IF(AND(J29=#REF!,K29=#REF!),#REF!+1,1),"")</f>
        <v>#REF!</v>
      </c>
      <c r="I29" s="5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58" t="str">
        <f>IF(ISNA(VLOOKUP(E29,SortLookup!$A$1:$B$5,2,FALSE))," ",VLOOKUP(E29,SortLookup!$A$1:$B$5,2,FALSE))</f>
        <v xml:space="preserve"> </v>
      </c>
      <c r="K29" s="59" t="str">
        <f>IF(ISNA(VLOOKUP(F29,SortLookup!$A$7:$B$11,2,FALSE))," ",VLOOKUP(F29,SortLookup!$A$7:$B$11,2,FALSE))</f>
        <v xml:space="preserve"> </v>
      </c>
      <c r="L29" s="37">
        <f t="shared" si="26"/>
        <v>0</v>
      </c>
      <c r="M29" s="38">
        <f t="shared" si="52"/>
        <v>0</v>
      </c>
      <c r="N29" s="31">
        <v>0</v>
      </c>
      <c r="O29" s="32">
        <f t="shared" si="27"/>
        <v>0</v>
      </c>
      <c r="P29" s="39">
        <f t="shared" si="53"/>
        <v>0</v>
      </c>
      <c r="Q29" s="60"/>
      <c r="R29" s="61"/>
      <c r="S29" s="61"/>
      <c r="T29" s="61"/>
      <c r="U29" s="61"/>
      <c r="V29" s="61"/>
      <c r="W29" s="61"/>
      <c r="X29" s="25"/>
      <c r="Y29" s="25"/>
      <c r="Z29" s="25"/>
      <c r="AA29" s="25"/>
      <c r="AB29" s="26"/>
      <c r="AC29" s="35">
        <f t="shared" si="28"/>
        <v>0</v>
      </c>
      <c r="AD29" s="32">
        <f t="shared" si="29"/>
        <v>0</v>
      </c>
      <c r="AE29" s="31">
        <f t="shared" si="30"/>
        <v>0</v>
      </c>
      <c r="AF29" s="64">
        <f t="shared" si="31"/>
        <v>0</v>
      </c>
      <c r="AG29" s="60"/>
      <c r="AH29" s="61"/>
      <c r="AI29" s="61"/>
      <c r="AJ29" s="61"/>
      <c r="AK29" s="25"/>
      <c r="AL29" s="25"/>
      <c r="AM29" s="25"/>
      <c r="AN29" s="25"/>
      <c r="AO29" s="26"/>
      <c r="AP29" s="35">
        <f t="shared" si="32"/>
        <v>0</v>
      </c>
      <c r="AQ29" s="32">
        <f t="shared" si="33"/>
        <v>0</v>
      </c>
      <c r="AR29" s="31">
        <f t="shared" si="34"/>
        <v>0</v>
      </c>
      <c r="AS29" s="64">
        <f t="shared" si="35"/>
        <v>0</v>
      </c>
      <c r="AT29" s="60"/>
      <c r="AU29" s="61"/>
      <c r="AV29" s="61"/>
      <c r="AW29" s="25"/>
      <c r="AX29" s="25"/>
      <c r="AY29" s="25"/>
      <c r="AZ29" s="25"/>
      <c r="BA29" s="26"/>
      <c r="BB29" s="23">
        <f t="shared" si="36"/>
        <v>0</v>
      </c>
      <c r="BC29" s="22">
        <f t="shared" si="37"/>
        <v>0</v>
      </c>
      <c r="BD29" s="19">
        <f t="shared" si="38"/>
        <v>0</v>
      </c>
      <c r="BE29" s="36">
        <f t="shared" si="39"/>
        <v>0</v>
      </c>
      <c r="BF29" s="23"/>
      <c r="BG29" s="109"/>
      <c r="BH29" s="25"/>
      <c r="BI29" s="25"/>
      <c r="BJ29" s="25"/>
      <c r="BK29" s="25"/>
      <c r="BL29" s="26"/>
      <c r="BM29" s="35">
        <f t="shared" si="40"/>
        <v>0</v>
      </c>
      <c r="BN29" s="32">
        <f t="shared" si="41"/>
        <v>0</v>
      </c>
      <c r="BO29" s="31">
        <f t="shared" si="42"/>
        <v>0</v>
      </c>
      <c r="BP29" s="64">
        <f t="shared" si="43"/>
        <v>0</v>
      </c>
      <c r="BQ29" s="27"/>
      <c r="BR29" s="24"/>
      <c r="BS29" s="24"/>
      <c r="BT29" s="24"/>
      <c r="BU29" s="25"/>
      <c r="BV29" s="25"/>
      <c r="BW29" s="25"/>
      <c r="BX29" s="25"/>
      <c r="BY29" s="26"/>
      <c r="BZ29" s="23">
        <f t="shared" si="44"/>
        <v>0</v>
      </c>
      <c r="CA29" s="22">
        <f t="shared" si="45"/>
        <v>0</v>
      </c>
      <c r="CB29" s="28">
        <f t="shared" si="46"/>
        <v>0</v>
      </c>
      <c r="CC29" s="45">
        <f t="shared" si="47"/>
        <v>0</v>
      </c>
      <c r="CD29" s="27"/>
      <c r="CE29" s="24"/>
      <c r="CF29" s="25"/>
      <c r="CG29" s="25"/>
      <c r="CH29" s="25"/>
      <c r="CI29" s="25"/>
      <c r="CJ29" s="26"/>
      <c r="CK29" s="23">
        <f t="shared" si="48"/>
        <v>0</v>
      </c>
      <c r="CL29" s="22">
        <f t="shared" si="49"/>
        <v>0</v>
      </c>
      <c r="CM29" s="19">
        <f t="shared" si="50"/>
        <v>0</v>
      </c>
      <c r="CN29" s="36">
        <f t="shared" si="51"/>
        <v>0</v>
      </c>
    </row>
    <row r="30" spans="1:324" hidden="1" x14ac:dyDescent="0.2">
      <c r="A30" s="29"/>
      <c r="B30" s="41"/>
      <c r="C30" s="41"/>
      <c r="D30" s="42"/>
      <c r="E30" s="42"/>
      <c r="F30" s="43"/>
      <c r="G30" s="80"/>
      <c r="H30" s="20" t="e">
        <f>IF(AND(OR(#REF!="Y",#REF!="Y"),J30&lt;5,K30&lt;5),IF(AND(J30=#REF!,K30=#REF!),#REF!+1,1),"")</f>
        <v>#REF!</v>
      </c>
      <c r="I30" s="17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30" t="str">
        <f>IF(ISNA(VLOOKUP(E30,SortLookup!$A$1:$B$5,2,FALSE))," ",VLOOKUP(E30,SortLookup!$A$1:$B$5,2,FALSE))</f>
        <v xml:space="preserve"> </v>
      </c>
      <c r="K30" s="18" t="str">
        <f>IF(ISNA(VLOOKUP(F30,SortLookup!$A$7:$B$11,2,FALSE))," ",VLOOKUP(F30,SortLookup!$A$7:$B$11,2,FALSE))</f>
        <v xml:space="preserve"> </v>
      </c>
      <c r="L30" s="37">
        <f t="shared" si="26"/>
        <v>0</v>
      </c>
      <c r="M30" s="38">
        <f t="shared" si="52"/>
        <v>0</v>
      </c>
      <c r="N30" s="31">
        <f>AE30+AR30+BD30+BO30+CB30+CM30+CX30+DI30+DT30+EE30+EP30+FA30+FL30+FW30+GH30+GS30+HD30+HO30+HZ30+IK30</f>
        <v>0</v>
      </c>
      <c r="O30" s="32">
        <f t="shared" si="27"/>
        <v>0</v>
      </c>
      <c r="P30" s="39">
        <f t="shared" si="53"/>
        <v>0</v>
      </c>
      <c r="Q30" s="27"/>
      <c r="R30" s="24"/>
      <c r="S30" s="24"/>
      <c r="T30" s="24"/>
      <c r="U30" s="24"/>
      <c r="V30" s="24"/>
      <c r="W30" s="24"/>
      <c r="X30" s="25"/>
      <c r="Y30" s="25"/>
      <c r="Z30" s="25"/>
      <c r="AA30" s="25"/>
      <c r="AB30" s="26"/>
      <c r="AC30" s="23">
        <f t="shared" si="28"/>
        <v>0</v>
      </c>
      <c r="AD30" s="22">
        <f t="shared" si="29"/>
        <v>0</v>
      </c>
      <c r="AE30" s="19">
        <f t="shared" si="30"/>
        <v>0</v>
      </c>
      <c r="AF30" s="36">
        <f t="shared" si="31"/>
        <v>0</v>
      </c>
      <c r="AG30" s="27"/>
      <c r="AH30" s="24"/>
      <c r="AI30" s="24"/>
      <c r="AJ30" s="24"/>
      <c r="AK30" s="25"/>
      <c r="AL30" s="25"/>
      <c r="AM30" s="25"/>
      <c r="AN30" s="25"/>
      <c r="AO30" s="26"/>
      <c r="AP30" s="23">
        <f t="shared" si="32"/>
        <v>0</v>
      </c>
      <c r="AQ30" s="22">
        <f t="shared" si="33"/>
        <v>0</v>
      </c>
      <c r="AR30" s="19">
        <f t="shared" si="34"/>
        <v>0</v>
      </c>
      <c r="AS30" s="36">
        <f t="shared" si="35"/>
        <v>0</v>
      </c>
      <c r="AT30" s="27"/>
      <c r="AU30" s="24"/>
      <c r="AV30" s="24"/>
      <c r="AW30" s="25"/>
      <c r="AX30" s="25"/>
      <c r="AY30" s="25"/>
      <c r="AZ30" s="25"/>
      <c r="BA30" s="26"/>
      <c r="BB30" s="23">
        <f t="shared" si="36"/>
        <v>0</v>
      </c>
      <c r="BC30" s="22">
        <f t="shared" si="37"/>
        <v>0</v>
      </c>
      <c r="BD30" s="19">
        <f t="shared" si="38"/>
        <v>0</v>
      </c>
      <c r="BE30" s="36">
        <f t="shared" si="39"/>
        <v>0</v>
      </c>
      <c r="BF30" s="23"/>
      <c r="BG30" s="109"/>
      <c r="BH30" s="25"/>
      <c r="BI30" s="25"/>
      <c r="BJ30" s="25"/>
      <c r="BK30" s="25"/>
      <c r="BL30" s="26"/>
      <c r="BM30" s="35">
        <f t="shared" si="40"/>
        <v>0</v>
      </c>
      <c r="BN30" s="32">
        <f t="shared" si="41"/>
        <v>0</v>
      </c>
      <c r="BO30" s="31">
        <f t="shared" si="42"/>
        <v>0</v>
      </c>
      <c r="BP30" s="64">
        <f t="shared" si="43"/>
        <v>0</v>
      </c>
      <c r="BQ30" s="27"/>
      <c r="BR30" s="24"/>
      <c r="BS30" s="24"/>
      <c r="BT30" s="24"/>
      <c r="BU30" s="25"/>
      <c r="BV30" s="25"/>
      <c r="BW30" s="25"/>
      <c r="BX30" s="25"/>
      <c r="BY30" s="26"/>
      <c r="BZ30" s="23">
        <f t="shared" si="44"/>
        <v>0</v>
      </c>
      <c r="CA30" s="22">
        <f t="shared" si="45"/>
        <v>0</v>
      </c>
      <c r="CB30" s="28">
        <f t="shared" si="46"/>
        <v>0</v>
      </c>
      <c r="CC30" s="45">
        <f t="shared" si="47"/>
        <v>0</v>
      </c>
      <c r="CD30" s="27"/>
      <c r="CE30" s="24"/>
      <c r="CF30" s="25"/>
      <c r="CG30" s="25"/>
      <c r="CH30" s="25"/>
      <c r="CI30" s="25"/>
      <c r="CJ30" s="26"/>
      <c r="CK30" s="23">
        <f t="shared" si="48"/>
        <v>0</v>
      </c>
      <c r="CL30" s="22">
        <f t="shared" si="49"/>
        <v>0</v>
      </c>
      <c r="CM30" s="19">
        <f t="shared" si="50"/>
        <v>0</v>
      </c>
      <c r="CN30" s="36">
        <f t="shared" si="51"/>
        <v>0</v>
      </c>
    </row>
    <row r="31" spans="1:324" hidden="1" x14ac:dyDescent="0.2">
      <c r="A31" s="29"/>
      <c r="B31" s="41"/>
      <c r="C31" s="21"/>
      <c r="D31" s="42"/>
      <c r="E31" s="42"/>
      <c r="F31" s="43"/>
      <c r="G31" s="80"/>
      <c r="H31" s="20" t="e">
        <f>IF(AND(OR(#REF!="Y",#REF!="Y"),J31&lt;5,K31&lt;5),IF(AND(J31=#REF!,K31=#REF!),#REF!+1,1),"")</f>
        <v>#REF!</v>
      </c>
      <c r="I31" s="1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 t="str">
        <f>IF(ISNA(VLOOKUP(E31,SortLookup!$A$1:$B$5,2,FALSE))," ",VLOOKUP(E31,SortLookup!$A$1:$B$5,2,FALSE))</f>
        <v xml:space="preserve"> </v>
      </c>
      <c r="K31" s="18" t="str">
        <f>IF(ISNA(VLOOKUP(F31,SortLookup!$A$7:$B$11,2,FALSE))," ",VLOOKUP(F31,SortLookup!$A$7:$B$11,2,FALSE))</f>
        <v xml:space="preserve"> </v>
      </c>
      <c r="L31" s="37">
        <f t="shared" si="26"/>
        <v>0</v>
      </c>
      <c r="M31" s="38">
        <f t="shared" si="52"/>
        <v>0</v>
      </c>
      <c r="N31" s="31">
        <f>AE31+AR31+BD31+BO31+CB31+CM31+CX31+DI31+DT31+EE31+EP31+FA31+FL31+FW31+GH31+GS31+HD31+HO31+HZ31+IK31</f>
        <v>0</v>
      </c>
      <c r="O31" s="32">
        <f t="shared" si="27"/>
        <v>0</v>
      </c>
      <c r="P31" s="39">
        <f t="shared" si="53"/>
        <v>0</v>
      </c>
      <c r="Q31" s="27"/>
      <c r="R31" s="24"/>
      <c r="S31" s="24"/>
      <c r="T31" s="24"/>
      <c r="U31" s="24"/>
      <c r="V31" s="24"/>
      <c r="W31" s="24"/>
      <c r="X31" s="25"/>
      <c r="Y31" s="25"/>
      <c r="Z31" s="25"/>
      <c r="AA31" s="25"/>
      <c r="AB31" s="26"/>
      <c r="AC31" s="23">
        <f t="shared" si="28"/>
        <v>0</v>
      </c>
      <c r="AD31" s="22">
        <f t="shared" si="29"/>
        <v>0</v>
      </c>
      <c r="AE31" s="19">
        <f t="shared" si="30"/>
        <v>0</v>
      </c>
      <c r="AF31" s="36">
        <f t="shared" si="31"/>
        <v>0</v>
      </c>
      <c r="AG31" s="27"/>
      <c r="AH31" s="24"/>
      <c r="AI31" s="24"/>
      <c r="AJ31" s="24"/>
      <c r="AK31" s="25"/>
      <c r="AL31" s="25"/>
      <c r="AM31" s="25"/>
      <c r="AN31" s="25"/>
      <c r="AO31" s="26"/>
      <c r="AP31" s="23">
        <f t="shared" si="32"/>
        <v>0</v>
      </c>
      <c r="AQ31" s="22">
        <f t="shared" si="33"/>
        <v>0</v>
      </c>
      <c r="AR31" s="19">
        <f t="shared" si="34"/>
        <v>0</v>
      </c>
      <c r="AS31" s="36">
        <f t="shared" si="35"/>
        <v>0</v>
      </c>
      <c r="AT31" s="27"/>
      <c r="AU31" s="24"/>
      <c r="AV31" s="24"/>
      <c r="AW31" s="25"/>
      <c r="AX31" s="25"/>
      <c r="AY31" s="25"/>
      <c r="AZ31" s="25"/>
      <c r="BA31" s="26"/>
      <c r="BB31" s="23">
        <f t="shared" si="36"/>
        <v>0</v>
      </c>
      <c r="BC31" s="22">
        <f t="shared" si="37"/>
        <v>0</v>
      </c>
      <c r="BD31" s="19">
        <f t="shared" si="38"/>
        <v>0</v>
      </c>
      <c r="BE31" s="36">
        <f t="shared" si="39"/>
        <v>0</v>
      </c>
      <c r="BF31" s="23"/>
      <c r="BG31" s="109"/>
      <c r="BH31" s="25"/>
      <c r="BI31" s="25"/>
      <c r="BJ31" s="25"/>
      <c r="BK31" s="25"/>
      <c r="BL31" s="26"/>
      <c r="BM31" s="35">
        <f t="shared" si="40"/>
        <v>0</v>
      </c>
      <c r="BN31" s="32">
        <f t="shared" si="41"/>
        <v>0</v>
      </c>
      <c r="BO31" s="31">
        <f t="shared" si="42"/>
        <v>0</v>
      </c>
      <c r="BP31" s="64">
        <f t="shared" si="43"/>
        <v>0</v>
      </c>
      <c r="BQ31" s="27"/>
      <c r="BR31" s="24"/>
      <c r="BS31" s="24"/>
      <c r="BT31" s="24"/>
      <c r="BU31" s="25"/>
      <c r="BV31" s="25"/>
      <c r="BW31" s="25"/>
      <c r="BX31" s="25"/>
      <c r="BY31" s="26"/>
      <c r="BZ31" s="23">
        <f t="shared" si="44"/>
        <v>0</v>
      </c>
      <c r="CA31" s="22">
        <f t="shared" si="45"/>
        <v>0</v>
      </c>
      <c r="CB31" s="28">
        <f t="shared" si="46"/>
        <v>0</v>
      </c>
      <c r="CC31" s="45">
        <f t="shared" si="47"/>
        <v>0</v>
      </c>
      <c r="CD31" s="27"/>
      <c r="CE31" s="24"/>
      <c r="CF31" s="25"/>
      <c r="CG31" s="25"/>
      <c r="CH31" s="25"/>
      <c r="CI31" s="25"/>
      <c r="CJ31" s="26"/>
      <c r="CK31" s="23">
        <f t="shared" si="48"/>
        <v>0</v>
      </c>
      <c r="CL31" s="22">
        <f t="shared" si="49"/>
        <v>0</v>
      </c>
      <c r="CM31" s="19">
        <f t="shared" si="50"/>
        <v>0</v>
      </c>
      <c r="CN31" s="36">
        <f t="shared" si="51"/>
        <v>0</v>
      </c>
    </row>
    <row r="32" spans="1:324" hidden="1" x14ac:dyDescent="0.2">
      <c r="A32" s="29"/>
      <c r="B32" s="41"/>
      <c r="C32" s="41"/>
      <c r="D32" s="42"/>
      <c r="E32" s="42"/>
      <c r="F32" s="43"/>
      <c r="G32" s="80"/>
      <c r="H32" s="20" t="e">
        <f>IF(AND(OR(#REF!="Y",#REF!="Y"),J32&lt;5,K32&lt;5),IF(AND(J32=#REF!,K32=#REF!),#REF!+1,1),"")</f>
        <v>#REF!</v>
      </c>
      <c r="I32" s="17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 t="str">
        <f>IF(ISNA(VLOOKUP(E32,SortLookup!$A$1:$B$5,2,FALSE))," ",VLOOKUP(E32,SortLookup!$A$1:$B$5,2,FALSE))</f>
        <v xml:space="preserve"> </v>
      </c>
      <c r="K32" s="18" t="str">
        <f>IF(ISNA(VLOOKUP(F32,SortLookup!$A$7:$B$11,2,FALSE))," ",VLOOKUP(F32,SortLookup!$A$7:$B$11,2,FALSE))</f>
        <v xml:space="preserve"> </v>
      </c>
      <c r="L32" s="37">
        <f t="shared" si="26"/>
        <v>0</v>
      </c>
      <c r="M32" s="38">
        <f>AC32+AP32+BB32+BM32+BZ32+CK32+CV27+DG27+DR27+EC27+EN27+EY27+FJ27+FU27+GF27+GQ27+HB27+HM27+HX27+II27</f>
        <v>0</v>
      </c>
      <c r="N32" s="31">
        <f>AE32+AR32+BD32+BO32+CB32+CM32+CX27+DI27+DT27+EE27+EP27+FA27+FL27+FW27+GH27+GS27+HD27+HO27+HZ27+IK27</f>
        <v>0</v>
      </c>
      <c r="O32" s="32">
        <f t="shared" si="27"/>
        <v>0</v>
      </c>
      <c r="P32" s="39">
        <f>X32+AK32+AW32+BH32+BU32+CF32+CQ27+DB27+DM27+DX27+EI27+ET27+FE27+FP27+GA27+GL27+GW27+HH27+HS27+ID27</f>
        <v>0</v>
      </c>
      <c r="Q32" s="27"/>
      <c r="R32" s="24"/>
      <c r="S32" s="24"/>
      <c r="T32" s="24"/>
      <c r="U32" s="24"/>
      <c r="V32" s="24"/>
      <c r="W32" s="24"/>
      <c r="X32" s="25"/>
      <c r="Y32" s="25"/>
      <c r="Z32" s="25"/>
      <c r="AA32" s="25"/>
      <c r="AB32" s="26"/>
      <c r="AC32" s="23">
        <f t="shared" si="28"/>
        <v>0</v>
      </c>
      <c r="AD32" s="22">
        <f t="shared" si="29"/>
        <v>0</v>
      </c>
      <c r="AE32" s="19">
        <f t="shared" si="30"/>
        <v>0</v>
      </c>
      <c r="AF32" s="36">
        <f t="shared" si="31"/>
        <v>0</v>
      </c>
      <c r="AG32" s="27"/>
      <c r="AH32" s="24"/>
      <c r="AI32" s="24"/>
      <c r="AJ32" s="24"/>
      <c r="AK32" s="25"/>
      <c r="AL32" s="25"/>
      <c r="AM32" s="25"/>
      <c r="AN32" s="25"/>
      <c r="AO32" s="26"/>
      <c r="AP32" s="23">
        <f t="shared" si="32"/>
        <v>0</v>
      </c>
      <c r="AQ32" s="22">
        <f t="shared" si="33"/>
        <v>0</v>
      </c>
      <c r="AR32" s="19">
        <f t="shared" si="34"/>
        <v>0</v>
      </c>
      <c r="AS32" s="36">
        <f t="shared" si="35"/>
        <v>0</v>
      </c>
      <c r="AT32" s="27"/>
      <c r="AU32" s="24"/>
      <c r="AV32" s="24"/>
      <c r="AW32" s="25"/>
      <c r="AX32" s="25"/>
      <c r="AY32" s="25"/>
      <c r="AZ32" s="25"/>
      <c r="BA32" s="26"/>
      <c r="BB32" s="23">
        <f t="shared" si="36"/>
        <v>0</v>
      </c>
      <c r="BC32" s="22">
        <f t="shared" si="37"/>
        <v>0</v>
      </c>
      <c r="BD32" s="19">
        <f t="shared" si="38"/>
        <v>0</v>
      </c>
      <c r="BE32" s="36">
        <f t="shared" si="39"/>
        <v>0</v>
      </c>
      <c r="BF32" s="23"/>
      <c r="BG32" s="109"/>
      <c r="BH32" s="25"/>
      <c r="BI32" s="25"/>
      <c r="BJ32" s="25"/>
      <c r="BK32" s="25"/>
      <c r="BL32" s="26"/>
      <c r="BM32" s="35">
        <f t="shared" si="40"/>
        <v>0</v>
      </c>
      <c r="BN32" s="32">
        <f t="shared" si="41"/>
        <v>0</v>
      </c>
      <c r="BO32" s="31">
        <f t="shared" si="42"/>
        <v>0</v>
      </c>
      <c r="BP32" s="64">
        <f t="shared" si="43"/>
        <v>0</v>
      </c>
      <c r="BQ32" s="27"/>
      <c r="BR32" s="24"/>
      <c r="BS32" s="24"/>
      <c r="BT32" s="24"/>
      <c r="BU32" s="25"/>
      <c r="BV32" s="25"/>
      <c r="BW32" s="25"/>
      <c r="BX32" s="25"/>
      <c r="BY32" s="26"/>
      <c r="BZ32" s="23">
        <f t="shared" si="44"/>
        <v>0</v>
      </c>
      <c r="CA32" s="22">
        <f t="shared" si="45"/>
        <v>0</v>
      </c>
      <c r="CB32" s="28">
        <f t="shared" si="46"/>
        <v>0</v>
      </c>
      <c r="CC32" s="45">
        <f t="shared" si="47"/>
        <v>0</v>
      </c>
      <c r="CD32" s="27"/>
      <c r="CE32" s="24"/>
      <c r="CF32" s="25"/>
      <c r="CG32" s="25"/>
      <c r="CH32" s="25"/>
      <c r="CI32" s="25"/>
      <c r="CJ32" s="26"/>
      <c r="CK32" s="23">
        <f t="shared" si="48"/>
        <v>0</v>
      </c>
      <c r="CL32" s="22">
        <f t="shared" si="49"/>
        <v>0</v>
      </c>
      <c r="CM32" s="19">
        <f t="shared" si="50"/>
        <v>0</v>
      </c>
      <c r="CN32" s="36">
        <f t="shared" si="51"/>
        <v>0</v>
      </c>
    </row>
    <row r="33" spans="1:324" hidden="1" x14ac:dyDescent="0.2">
      <c r="A33" s="29"/>
      <c r="B33" s="41"/>
      <c r="C33" s="41"/>
      <c r="D33" s="42"/>
      <c r="E33" s="42"/>
      <c r="F33" s="43"/>
      <c r="G33" s="80"/>
      <c r="H33" s="20" t="e">
        <f>IF(AND(OR(#REF!="Y",#REF!="Y"),J33&lt;5,K33&lt;5),IF(AND(J33=#REF!,K33=#REF!),#REF!+1,1),"")</f>
        <v>#REF!</v>
      </c>
      <c r="I33" s="1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 t="str">
        <f>IF(ISNA(VLOOKUP(E33,SortLookup!$A$1:$B$5,2,FALSE))," ",VLOOKUP(E33,SortLookup!$A$1:$B$5,2,FALSE))</f>
        <v xml:space="preserve"> </v>
      </c>
      <c r="K33" s="18" t="str">
        <f>IF(ISNA(VLOOKUP(F33,SortLookup!$A$7:$B$11,2,FALSE))," ",VLOOKUP(F33,SortLookup!$A$7:$B$11,2,FALSE))</f>
        <v xml:space="preserve"> </v>
      </c>
      <c r="L33" s="37">
        <f t="shared" si="26"/>
        <v>0</v>
      </c>
      <c r="M33" s="38">
        <f>AC33+AP33+BB33+BM33+BZ33+CK33+CV27+DG27+DR27+EC27+EN27+EY27+FJ27+FU27+GF27+GQ27+HB27+HM27+HX27+II27</f>
        <v>0</v>
      </c>
      <c r="N33" s="31">
        <f>AE33+AR33+BD33+BO33+CB33+CM33+CX27+DI27+DT27+EE27+EP27+FA27+FL27+FW27+GH27+GS27+HD27+HO27+HZ27+IK27</f>
        <v>0</v>
      </c>
      <c r="O33" s="32">
        <f t="shared" si="27"/>
        <v>0</v>
      </c>
      <c r="P33" s="39">
        <f>X33+AK33+AW33+BH33+BU33+CF33+CQ27+DB27+DM27+DX27+EI27+ET27+FE27+FP27+GA27+GL27+GW27+HH27+HS27+ID27</f>
        <v>0</v>
      </c>
      <c r="Q33" s="27"/>
      <c r="R33" s="24"/>
      <c r="S33" s="24"/>
      <c r="T33" s="24"/>
      <c r="U33" s="24"/>
      <c r="V33" s="24"/>
      <c r="W33" s="24"/>
      <c r="X33" s="25"/>
      <c r="Y33" s="25"/>
      <c r="Z33" s="25"/>
      <c r="AA33" s="25"/>
      <c r="AB33" s="26"/>
      <c r="AC33" s="23">
        <f t="shared" si="28"/>
        <v>0</v>
      </c>
      <c r="AD33" s="22">
        <f t="shared" si="29"/>
        <v>0</v>
      </c>
      <c r="AE33" s="19">
        <f t="shared" si="30"/>
        <v>0</v>
      </c>
      <c r="AF33" s="36">
        <f t="shared" si="31"/>
        <v>0</v>
      </c>
      <c r="AG33" s="27"/>
      <c r="AH33" s="24"/>
      <c r="AI33" s="24"/>
      <c r="AJ33" s="24"/>
      <c r="AK33" s="25"/>
      <c r="AL33" s="25"/>
      <c r="AM33" s="25"/>
      <c r="AN33" s="25"/>
      <c r="AO33" s="26"/>
      <c r="AP33" s="23">
        <f t="shared" si="32"/>
        <v>0</v>
      </c>
      <c r="AQ33" s="22">
        <f t="shared" si="33"/>
        <v>0</v>
      </c>
      <c r="AR33" s="19">
        <f t="shared" si="34"/>
        <v>0</v>
      </c>
      <c r="AS33" s="36">
        <f t="shared" si="35"/>
        <v>0</v>
      </c>
      <c r="AT33" s="27"/>
      <c r="AU33" s="24"/>
      <c r="AV33" s="24"/>
      <c r="AW33" s="25"/>
      <c r="AX33" s="25"/>
      <c r="AY33" s="25"/>
      <c r="AZ33" s="25"/>
      <c r="BA33" s="26"/>
      <c r="BB33" s="23">
        <f t="shared" si="36"/>
        <v>0</v>
      </c>
      <c r="BC33" s="22">
        <f t="shared" si="37"/>
        <v>0</v>
      </c>
      <c r="BD33" s="19">
        <f t="shared" si="38"/>
        <v>0</v>
      </c>
      <c r="BE33" s="36">
        <f t="shared" si="39"/>
        <v>0</v>
      </c>
      <c r="BF33" s="23"/>
      <c r="BG33" s="109"/>
      <c r="BH33" s="25"/>
      <c r="BI33" s="25"/>
      <c r="BJ33" s="25"/>
      <c r="BK33" s="25"/>
      <c r="BL33" s="26"/>
      <c r="BM33" s="35">
        <f t="shared" si="40"/>
        <v>0</v>
      </c>
      <c r="BN33" s="32">
        <f t="shared" si="41"/>
        <v>0</v>
      </c>
      <c r="BO33" s="31">
        <f t="shared" si="42"/>
        <v>0</v>
      </c>
      <c r="BP33" s="111">
        <f t="shared" si="43"/>
        <v>0</v>
      </c>
      <c r="BQ33" s="27"/>
      <c r="BR33" s="24"/>
      <c r="BS33" s="24"/>
      <c r="BT33" s="24"/>
      <c r="BU33" s="25"/>
      <c r="BV33" s="25"/>
      <c r="BW33" s="25"/>
      <c r="BX33" s="25"/>
      <c r="BY33" s="26"/>
      <c r="BZ33" s="23">
        <f t="shared" si="44"/>
        <v>0</v>
      </c>
      <c r="CA33" s="22">
        <f t="shared" si="45"/>
        <v>0</v>
      </c>
      <c r="CB33" s="28">
        <f t="shared" si="46"/>
        <v>0</v>
      </c>
      <c r="CC33" s="45">
        <f t="shared" si="47"/>
        <v>0</v>
      </c>
      <c r="CD33" s="27"/>
      <c r="CE33" s="24"/>
      <c r="CF33" s="25"/>
      <c r="CG33" s="25"/>
      <c r="CH33" s="25"/>
      <c r="CI33" s="25"/>
      <c r="CJ33" s="26"/>
      <c r="CK33" s="23">
        <f t="shared" si="48"/>
        <v>0</v>
      </c>
      <c r="CL33" s="22">
        <f t="shared" si="49"/>
        <v>0</v>
      </c>
      <c r="CM33" s="19">
        <f t="shared" si="50"/>
        <v>0</v>
      </c>
      <c r="CN33" s="36">
        <f t="shared" si="51"/>
        <v>0</v>
      </c>
    </row>
    <row r="34" spans="1:324" hidden="1" x14ac:dyDescent="0.2">
      <c r="A34" s="29"/>
      <c r="B34" s="41"/>
      <c r="C34" s="41"/>
      <c r="D34" s="42"/>
      <c r="E34" s="42"/>
      <c r="F34" s="43"/>
      <c r="G34" s="80"/>
      <c r="H34" s="20" t="e">
        <f>IF(AND(OR(#REF!="Y",#REF!="Y"),J34&lt;5,K34&lt;5),IF(AND(J34=#REF!,K34=#REF!),#REF!+1,1),"")</f>
        <v>#REF!</v>
      </c>
      <c r="I34" s="1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 t="str">
        <f>IF(ISNA(VLOOKUP(E34,SortLookup!$A$1:$B$5,2,FALSE))," ",VLOOKUP(E34,SortLookup!$A$1:$B$5,2,FALSE))</f>
        <v xml:space="preserve"> </v>
      </c>
      <c r="K34" s="18" t="str">
        <f>IF(ISNA(VLOOKUP(F34,SortLookup!$A$7:$B$11,2,FALSE))," ",VLOOKUP(F34,SortLookup!$A$7:$B$11,2,FALSE))</f>
        <v xml:space="preserve"> </v>
      </c>
      <c r="L34" s="37">
        <f t="shared" si="26"/>
        <v>0</v>
      </c>
      <c r="M34" s="38">
        <f>AC34+AP34+BB34+BM34+BZ34+CK34+CV34+DG34+DR34+EC34+EN34+EY34+FJ34+FU34+GF34+GQ34+HB34+HM34+HX34+II34</f>
        <v>0</v>
      </c>
      <c r="N34" s="31">
        <f>AE34+AR34+BD34+BO34+CB34+CM34+CX34+DI34+DT34+EE34+EP34+FA34+FL34+FW34+GH34+GS34+HD34+HO34+HZ34+IK34</f>
        <v>0</v>
      </c>
      <c r="O34" s="32">
        <f t="shared" si="27"/>
        <v>0</v>
      </c>
      <c r="P34" s="39">
        <f>X34+AK34+AW34+BH34+BU34+CF34+CQ34+DB34+DM34+DX34+EI34+ET34+FE34+FP34+GA34+GL34+GW34+HH34+HS34+ID34</f>
        <v>0</v>
      </c>
      <c r="Q34" s="27"/>
      <c r="R34" s="24"/>
      <c r="S34" s="24"/>
      <c r="T34" s="24"/>
      <c r="U34" s="24"/>
      <c r="V34" s="24"/>
      <c r="W34" s="24"/>
      <c r="X34" s="25"/>
      <c r="Y34" s="25"/>
      <c r="Z34" s="25"/>
      <c r="AA34" s="25"/>
      <c r="AB34" s="26"/>
      <c r="AC34" s="23">
        <f t="shared" si="28"/>
        <v>0</v>
      </c>
      <c r="AD34" s="22">
        <f t="shared" si="29"/>
        <v>0</v>
      </c>
      <c r="AE34" s="19">
        <f t="shared" si="30"/>
        <v>0</v>
      </c>
      <c r="AF34" s="36">
        <f t="shared" si="31"/>
        <v>0</v>
      </c>
      <c r="AG34" s="27"/>
      <c r="AH34" s="24"/>
      <c r="AI34" s="24"/>
      <c r="AJ34" s="24"/>
      <c r="AK34" s="25"/>
      <c r="AL34" s="25"/>
      <c r="AM34" s="25"/>
      <c r="AN34" s="25"/>
      <c r="AO34" s="26"/>
      <c r="AP34" s="23">
        <f t="shared" si="32"/>
        <v>0</v>
      </c>
      <c r="AQ34" s="22">
        <f t="shared" si="33"/>
        <v>0</v>
      </c>
      <c r="AR34" s="19">
        <f t="shared" si="34"/>
        <v>0</v>
      </c>
      <c r="AS34" s="36">
        <f t="shared" si="35"/>
        <v>0</v>
      </c>
      <c r="AT34" s="27"/>
      <c r="AU34" s="24"/>
      <c r="AV34" s="24"/>
      <c r="AW34" s="25"/>
      <c r="AX34" s="25"/>
      <c r="AY34" s="25"/>
      <c r="AZ34" s="25"/>
      <c r="BA34" s="26"/>
      <c r="BB34" s="23">
        <f t="shared" si="36"/>
        <v>0</v>
      </c>
      <c r="BC34" s="22">
        <f t="shared" si="37"/>
        <v>0</v>
      </c>
      <c r="BD34" s="19">
        <f t="shared" si="38"/>
        <v>0</v>
      </c>
      <c r="BE34" s="36">
        <f t="shared" si="39"/>
        <v>0</v>
      </c>
      <c r="BF34" s="23"/>
      <c r="BG34" s="109"/>
      <c r="BH34" s="25"/>
      <c r="BI34" s="25"/>
      <c r="BJ34" s="25"/>
      <c r="BK34" s="25"/>
      <c r="BL34" s="26"/>
      <c r="BM34" s="35">
        <f t="shared" si="40"/>
        <v>0</v>
      </c>
      <c r="BN34" s="32">
        <f t="shared" si="41"/>
        <v>0</v>
      </c>
      <c r="BO34" s="31">
        <f t="shared" si="42"/>
        <v>0</v>
      </c>
      <c r="BP34" s="112">
        <f t="shared" si="43"/>
        <v>0</v>
      </c>
      <c r="BQ34" s="27"/>
      <c r="BR34" s="24"/>
      <c r="BS34" s="24"/>
      <c r="BT34" s="24"/>
      <c r="BU34" s="25"/>
      <c r="BV34" s="25"/>
      <c r="BW34" s="25"/>
      <c r="BX34" s="25"/>
      <c r="BY34" s="26"/>
      <c r="BZ34" s="23">
        <f t="shared" si="44"/>
        <v>0</v>
      </c>
      <c r="CA34" s="22">
        <f t="shared" si="45"/>
        <v>0</v>
      </c>
      <c r="CB34" s="28">
        <f t="shared" si="46"/>
        <v>0</v>
      </c>
      <c r="CC34" s="45">
        <f t="shared" si="47"/>
        <v>0</v>
      </c>
      <c r="CD34" s="27"/>
      <c r="CE34" s="24"/>
      <c r="CF34" s="25"/>
      <c r="CG34" s="25"/>
      <c r="CH34" s="25"/>
      <c r="CI34" s="25"/>
      <c r="CJ34" s="26"/>
      <c r="CK34" s="23">
        <f t="shared" si="48"/>
        <v>0</v>
      </c>
      <c r="CL34" s="22">
        <f t="shared" si="49"/>
        <v>0</v>
      </c>
      <c r="CM34" s="19">
        <f t="shared" si="50"/>
        <v>0</v>
      </c>
      <c r="CN34" s="36">
        <f t="shared" si="51"/>
        <v>0</v>
      </c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4"/>
    </row>
    <row r="35" spans="1:324" hidden="1" x14ac:dyDescent="0.2">
      <c r="A35" s="29"/>
      <c r="B35" s="41"/>
      <c r="C35" s="41"/>
      <c r="D35" s="42"/>
      <c r="E35" s="42"/>
      <c r="F35" s="43"/>
      <c r="G35" s="80"/>
      <c r="H35" s="20" t="e">
        <f>IF(AND(OR(#REF!="Y",#REF!="Y"),J35&lt;5,K35&lt;5),IF(AND(J35=#REF!,K35=#REF!),#REF!+1,1),"")</f>
        <v>#REF!</v>
      </c>
      <c r="I35" s="17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 t="str">
        <f>IF(ISNA(VLOOKUP(E35,SortLookup!$A$1:$B$5,2,FALSE))," ",VLOOKUP(E35,SortLookup!$A$1:$B$5,2,FALSE))</f>
        <v xml:space="preserve"> </v>
      </c>
      <c r="K35" s="18" t="str">
        <f>IF(ISNA(VLOOKUP(F35,SortLookup!$A$7:$B$11,2,FALSE))," ",VLOOKUP(F35,SortLookup!$A$7:$B$11,2,FALSE))</f>
        <v xml:space="preserve"> </v>
      </c>
      <c r="L35" s="37">
        <f t="shared" si="26"/>
        <v>0</v>
      </c>
      <c r="M35" s="38">
        <f>AC35+AP35+BB35+BM35+BZ35+CK35+CV29+DG29+DR29+EC29+EN29+EY29+FJ29+FU29+GF29+GQ29+HB29+HM29+HX29+II29</f>
        <v>0</v>
      </c>
      <c r="N35" s="31">
        <f>AE35+AR35+BD35+BO35+CB35+CM35+CX29+DI29+DT29+EE29+EP29+FA29+FL29+FW29+GH29+GS29+HD29+HO29+HZ29+IK29</f>
        <v>0</v>
      </c>
      <c r="O35" s="32">
        <f t="shared" si="27"/>
        <v>0</v>
      </c>
      <c r="P35" s="39">
        <f>X35+AK35+AW35+BH35+BU35+CF35+CQ29+DB29+DM29+DX29+EI29+ET29+FE29+FP29+GA29+GL29+GW29+HH29+HS29+ID29</f>
        <v>0</v>
      </c>
      <c r="Q35" s="27"/>
      <c r="R35" s="24"/>
      <c r="S35" s="24"/>
      <c r="T35" s="24"/>
      <c r="U35" s="24"/>
      <c r="V35" s="24"/>
      <c r="W35" s="24"/>
      <c r="X35" s="25"/>
      <c r="Y35" s="25"/>
      <c r="Z35" s="25"/>
      <c r="AA35" s="25"/>
      <c r="AB35" s="26"/>
      <c r="AC35" s="23">
        <f t="shared" si="28"/>
        <v>0</v>
      </c>
      <c r="AD35" s="22">
        <f t="shared" si="29"/>
        <v>0</v>
      </c>
      <c r="AE35" s="19">
        <f t="shared" si="30"/>
        <v>0</v>
      </c>
      <c r="AF35" s="36">
        <f t="shared" si="31"/>
        <v>0</v>
      </c>
      <c r="AG35" s="27"/>
      <c r="AH35" s="24"/>
      <c r="AI35" s="24"/>
      <c r="AJ35" s="24"/>
      <c r="AK35" s="25"/>
      <c r="AL35" s="25"/>
      <c r="AM35" s="25"/>
      <c r="AN35" s="25"/>
      <c r="AO35" s="26"/>
      <c r="AP35" s="23">
        <f t="shared" si="32"/>
        <v>0</v>
      </c>
      <c r="AQ35" s="22">
        <f t="shared" si="33"/>
        <v>0</v>
      </c>
      <c r="AR35" s="19">
        <f t="shared" si="34"/>
        <v>0</v>
      </c>
      <c r="AS35" s="36">
        <f t="shared" si="35"/>
        <v>0</v>
      </c>
      <c r="AT35" s="27"/>
      <c r="AU35" s="24"/>
      <c r="AV35" s="24"/>
      <c r="AW35" s="25"/>
      <c r="AX35" s="25"/>
      <c r="AY35" s="25"/>
      <c r="AZ35" s="25"/>
      <c r="BA35" s="26"/>
      <c r="BB35" s="23">
        <f t="shared" si="36"/>
        <v>0</v>
      </c>
      <c r="BC35" s="22">
        <f t="shared" si="37"/>
        <v>0</v>
      </c>
      <c r="BD35" s="19">
        <f t="shared" si="38"/>
        <v>0</v>
      </c>
      <c r="BE35" s="36">
        <f t="shared" si="39"/>
        <v>0</v>
      </c>
      <c r="BF35" s="23"/>
      <c r="BG35" s="109"/>
      <c r="BH35" s="25"/>
      <c r="BI35" s="25"/>
      <c r="BJ35" s="25"/>
      <c r="BK35" s="25"/>
      <c r="BL35" s="26"/>
      <c r="BM35" s="35">
        <f t="shared" si="40"/>
        <v>0</v>
      </c>
      <c r="BN35" s="32">
        <f t="shared" si="41"/>
        <v>0</v>
      </c>
      <c r="BO35" s="31">
        <f t="shared" si="42"/>
        <v>0</v>
      </c>
      <c r="BP35" s="112">
        <f t="shared" si="43"/>
        <v>0</v>
      </c>
      <c r="BQ35" s="27"/>
      <c r="BR35" s="24"/>
      <c r="BS35" s="24"/>
      <c r="BT35" s="24"/>
      <c r="BU35" s="25"/>
      <c r="BV35" s="25"/>
      <c r="BW35" s="25"/>
      <c r="BX35" s="25"/>
      <c r="BY35" s="26"/>
      <c r="BZ35" s="23">
        <f t="shared" si="44"/>
        <v>0</v>
      </c>
      <c r="CA35" s="22">
        <f t="shared" si="45"/>
        <v>0</v>
      </c>
      <c r="CB35" s="28">
        <f t="shared" si="46"/>
        <v>0</v>
      </c>
      <c r="CC35" s="45">
        <f t="shared" si="47"/>
        <v>0</v>
      </c>
      <c r="CD35" s="27"/>
      <c r="CE35" s="24"/>
      <c r="CF35" s="25"/>
      <c r="CG35" s="25"/>
      <c r="CH35" s="25"/>
      <c r="CI35" s="25"/>
      <c r="CJ35" s="26"/>
      <c r="CK35" s="23">
        <f t="shared" si="48"/>
        <v>0</v>
      </c>
      <c r="CL35" s="22">
        <f t="shared" si="49"/>
        <v>0</v>
      </c>
      <c r="CM35" s="19">
        <f t="shared" si="50"/>
        <v>0</v>
      </c>
      <c r="CN35" s="36">
        <f t="shared" si="51"/>
        <v>0</v>
      </c>
    </row>
    <row r="36" spans="1:324" hidden="1" x14ac:dyDescent="0.2">
      <c r="A36" s="29"/>
      <c r="B36" s="41"/>
      <c r="C36" s="41"/>
      <c r="D36" s="42"/>
      <c r="E36" s="42"/>
      <c r="F36" s="43"/>
      <c r="G36" s="80"/>
      <c r="H36" s="20" t="e">
        <f>IF(AND(OR(#REF!="Y",#REF!="Y"),J36&lt;5,K36&lt;5),IF(AND(J36=#REF!,K36=#REF!),#REF!+1,1),"")</f>
        <v>#REF!</v>
      </c>
      <c r="I36" s="1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 t="str">
        <f>IF(ISNA(VLOOKUP(E36,SortLookup!$A$1:$B$5,2,FALSE))," ",VLOOKUP(E36,SortLookup!$A$1:$B$5,2,FALSE))</f>
        <v xml:space="preserve"> </v>
      </c>
      <c r="K36" s="18" t="str">
        <f>IF(ISNA(VLOOKUP(F36,SortLookup!$A$7:$B$11,2,FALSE))," ",VLOOKUP(F36,SortLookup!$A$7:$B$11,2,FALSE))</f>
        <v xml:space="preserve"> </v>
      </c>
      <c r="L36" s="37">
        <f t="shared" si="26"/>
        <v>0</v>
      </c>
      <c r="M36" s="38">
        <f>AC36+AP36+BB36+BM36+BZ36+CK36+CV36+DG36+DR36+EC36+EN36+EY36+FJ36+FU36+GF36+GQ36+HB36+HM36+HX36+II36</f>
        <v>0</v>
      </c>
      <c r="N36" s="31">
        <f>AE36+AR36+BD36+BO36+CB36+CM36+CX36+DI36+DT36+EE36+EP36+FA36+FL36+FW36+GH36+GS36+HD36+HO36+HZ36+IK36</f>
        <v>0</v>
      </c>
      <c r="O36" s="32">
        <f t="shared" si="27"/>
        <v>0</v>
      </c>
      <c r="P36" s="39">
        <f>X36+AK36+AW36+BH36+BU36+CF36+CQ36+DB36+DM36+DX36+EI36+ET36+FE36+FP36+GA36+GL36+GW36+HH36+HS36+ID36</f>
        <v>0</v>
      </c>
      <c r="Q36" s="27"/>
      <c r="R36" s="24"/>
      <c r="S36" s="24"/>
      <c r="T36" s="24"/>
      <c r="U36" s="24"/>
      <c r="V36" s="24"/>
      <c r="W36" s="24"/>
      <c r="X36" s="25"/>
      <c r="Y36" s="25"/>
      <c r="Z36" s="25"/>
      <c r="AA36" s="25"/>
      <c r="AB36" s="26"/>
      <c r="AC36" s="23">
        <f t="shared" si="28"/>
        <v>0</v>
      </c>
      <c r="AD36" s="32">
        <f t="shared" si="29"/>
        <v>0</v>
      </c>
      <c r="AE36" s="19">
        <f t="shared" si="30"/>
        <v>0</v>
      </c>
      <c r="AF36" s="36">
        <f t="shared" si="31"/>
        <v>0</v>
      </c>
      <c r="AG36" s="27"/>
      <c r="AH36" s="24"/>
      <c r="AI36" s="24"/>
      <c r="AJ36" s="24"/>
      <c r="AK36" s="25"/>
      <c r="AL36" s="25"/>
      <c r="AM36" s="25"/>
      <c r="AN36" s="25"/>
      <c r="AO36" s="26"/>
      <c r="AP36" s="23">
        <f t="shared" si="32"/>
        <v>0</v>
      </c>
      <c r="AQ36" s="22">
        <f t="shared" si="33"/>
        <v>0</v>
      </c>
      <c r="AR36" s="19">
        <f t="shared" si="34"/>
        <v>0</v>
      </c>
      <c r="AS36" s="36">
        <f t="shared" si="35"/>
        <v>0</v>
      </c>
      <c r="AT36" s="27"/>
      <c r="AU36" s="24"/>
      <c r="AV36" s="24"/>
      <c r="AW36" s="25"/>
      <c r="AX36" s="25"/>
      <c r="AY36" s="25"/>
      <c r="AZ36" s="25"/>
      <c r="BA36" s="26"/>
      <c r="BB36" s="23">
        <f t="shared" si="36"/>
        <v>0</v>
      </c>
      <c r="BC36" s="22">
        <f t="shared" si="37"/>
        <v>0</v>
      </c>
      <c r="BD36" s="19">
        <f t="shared" si="38"/>
        <v>0</v>
      </c>
      <c r="BE36" s="36">
        <f t="shared" si="39"/>
        <v>0</v>
      </c>
      <c r="BF36" s="23"/>
      <c r="BG36" s="109"/>
      <c r="BH36" s="25"/>
      <c r="BI36" s="25"/>
      <c r="BJ36" s="25"/>
      <c r="BK36" s="25"/>
      <c r="BL36" s="26"/>
      <c r="BM36" s="35">
        <f t="shared" si="40"/>
        <v>0</v>
      </c>
      <c r="BN36" s="32">
        <f t="shared" si="41"/>
        <v>0</v>
      </c>
      <c r="BO36" s="31">
        <f t="shared" si="42"/>
        <v>0</v>
      </c>
      <c r="BP36" s="112">
        <f t="shared" si="43"/>
        <v>0</v>
      </c>
      <c r="BQ36" s="27"/>
      <c r="BR36" s="24"/>
      <c r="BS36" s="24"/>
      <c r="BT36" s="24"/>
      <c r="BU36" s="25"/>
      <c r="BV36" s="25"/>
      <c r="BW36" s="25"/>
      <c r="BX36" s="25"/>
      <c r="BY36" s="26"/>
      <c r="BZ36" s="23">
        <f t="shared" si="44"/>
        <v>0</v>
      </c>
      <c r="CA36" s="22">
        <f t="shared" si="45"/>
        <v>0</v>
      </c>
      <c r="CB36" s="28">
        <f t="shared" si="46"/>
        <v>0</v>
      </c>
      <c r="CC36" s="45">
        <f t="shared" si="47"/>
        <v>0</v>
      </c>
      <c r="CD36" s="27"/>
      <c r="CE36" s="24"/>
      <c r="CF36" s="25"/>
      <c r="CG36" s="25"/>
      <c r="CH36" s="25"/>
      <c r="CI36" s="25"/>
      <c r="CJ36" s="26"/>
      <c r="CK36" s="23">
        <f t="shared" si="48"/>
        <v>0</v>
      </c>
      <c r="CL36" s="22">
        <f t="shared" si="49"/>
        <v>0</v>
      </c>
      <c r="CM36" s="19">
        <f t="shared" si="50"/>
        <v>0</v>
      </c>
      <c r="CN36" s="36">
        <f t="shared" si="51"/>
        <v>0</v>
      </c>
    </row>
    <row r="37" spans="1:324" hidden="1" x14ac:dyDescent="0.2">
      <c r="A37" s="29"/>
      <c r="B37" s="41"/>
      <c r="C37" s="41"/>
      <c r="D37" s="42"/>
      <c r="E37" s="42"/>
      <c r="F37" s="43"/>
      <c r="G37" s="80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 t="str">
        <f>IF(ISNA(VLOOKUP(E37,SortLookup!$A$1:$B$5,2,FALSE))," ",VLOOKUP(E37,SortLookup!$A$1:$B$5,2,FALSE))</f>
        <v xml:space="preserve"> </v>
      </c>
      <c r="K37" s="18" t="str">
        <f>IF(ISNA(VLOOKUP(F37,SortLookup!$A$7:$B$11,2,FALSE))," ",VLOOKUP(F37,SortLookup!$A$7:$B$11,2,FALSE))</f>
        <v xml:space="preserve"> </v>
      </c>
      <c r="L37" s="37">
        <f t="shared" si="26"/>
        <v>0</v>
      </c>
      <c r="M37" s="38">
        <f>AC37+AP37+BB37+BM37+BZ37+CK37+CV37+DG37+DR37+EC37+EN37+EY37+FJ37+FU37+GF37+GQ37+HB37+HM37+HX37+II37</f>
        <v>0</v>
      </c>
      <c r="N37" s="31">
        <f>AE37+AR37+BD37+BO37+CB37+CM37+CX37+DI37+DT37+EE37+EP37+FA37+FL37+FW37+GH37+GS37+HD37+HO37+HZ37+IK37</f>
        <v>0</v>
      </c>
      <c r="O37" s="32">
        <f t="shared" si="27"/>
        <v>0</v>
      </c>
      <c r="P37" s="39">
        <f>X37+AK37+AW37+BH37+BU37+CF37+CQ37+DB37+DM37+DX37+EI37+ET37+FE37+FP37+GA37+GL37+GW37+HH37+HS37+ID37</f>
        <v>0</v>
      </c>
      <c r="Q37" s="27"/>
      <c r="R37" s="24"/>
      <c r="S37" s="24"/>
      <c r="T37" s="24"/>
      <c r="U37" s="24"/>
      <c r="V37" s="24"/>
      <c r="W37" s="24"/>
      <c r="X37" s="25"/>
      <c r="Y37" s="25"/>
      <c r="Z37" s="25"/>
      <c r="AA37" s="25"/>
      <c r="AB37" s="26"/>
      <c r="AC37" s="23">
        <f t="shared" si="28"/>
        <v>0</v>
      </c>
      <c r="AD37" s="22">
        <f t="shared" si="29"/>
        <v>0</v>
      </c>
      <c r="AE37" s="19">
        <f t="shared" si="30"/>
        <v>0</v>
      </c>
      <c r="AF37" s="36">
        <f t="shared" si="31"/>
        <v>0</v>
      </c>
      <c r="AG37" s="27"/>
      <c r="AH37" s="24"/>
      <c r="AI37" s="24"/>
      <c r="AJ37" s="24"/>
      <c r="AK37" s="25"/>
      <c r="AL37" s="25"/>
      <c r="AM37" s="25"/>
      <c r="AN37" s="25"/>
      <c r="AO37" s="26"/>
      <c r="AP37" s="23">
        <f t="shared" si="32"/>
        <v>0</v>
      </c>
      <c r="AQ37" s="22">
        <f t="shared" si="33"/>
        <v>0</v>
      </c>
      <c r="AR37" s="19">
        <f t="shared" si="34"/>
        <v>0</v>
      </c>
      <c r="AS37" s="36">
        <f t="shared" si="35"/>
        <v>0</v>
      </c>
      <c r="AT37" s="27"/>
      <c r="AU37" s="24"/>
      <c r="AV37" s="24"/>
      <c r="AW37" s="25"/>
      <c r="AX37" s="25"/>
      <c r="AY37" s="25"/>
      <c r="AZ37" s="25"/>
      <c r="BA37" s="26"/>
      <c r="BB37" s="23">
        <f t="shared" si="36"/>
        <v>0</v>
      </c>
      <c r="BC37" s="22">
        <f t="shared" si="37"/>
        <v>0</v>
      </c>
      <c r="BD37" s="19">
        <f t="shared" si="38"/>
        <v>0</v>
      </c>
      <c r="BE37" s="36">
        <f t="shared" si="39"/>
        <v>0</v>
      </c>
      <c r="BF37" s="23"/>
      <c r="BG37" s="109"/>
      <c r="BH37" s="25"/>
      <c r="BI37" s="25"/>
      <c r="BJ37" s="25"/>
      <c r="BK37" s="25"/>
      <c r="BL37" s="26"/>
      <c r="BM37" s="35">
        <f t="shared" si="40"/>
        <v>0</v>
      </c>
      <c r="BN37" s="32">
        <f t="shared" si="41"/>
        <v>0</v>
      </c>
      <c r="BO37" s="31">
        <f t="shared" si="42"/>
        <v>0</v>
      </c>
      <c r="BP37" s="36">
        <f t="shared" si="43"/>
        <v>0</v>
      </c>
      <c r="BQ37" s="27"/>
      <c r="BR37" s="24"/>
      <c r="BS37" s="24"/>
      <c r="BT37" s="24"/>
      <c r="BU37" s="25"/>
      <c r="BV37" s="25"/>
      <c r="BW37" s="25"/>
      <c r="BX37" s="25"/>
      <c r="BY37" s="26"/>
      <c r="BZ37" s="23">
        <f t="shared" si="44"/>
        <v>0</v>
      </c>
      <c r="CA37" s="22">
        <f t="shared" si="45"/>
        <v>0</v>
      </c>
      <c r="CB37" s="28">
        <f t="shared" si="46"/>
        <v>0</v>
      </c>
      <c r="CC37" s="45">
        <f t="shared" si="47"/>
        <v>0</v>
      </c>
      <c r="CD37" s="27"/>
      <c r="CE37" s="24"/>
      <c r="CF37" s="25"/>
      <c r="CG37" s="25"/>
      <c r="CH37" s="25"/>
      <c r="CI37" s="25"/>
      <c r="CJ37" s="26"/>
      <c r="CK37" s="23">
        <f t="shared" si="48"/>
        <v>0</v>
      </c>
      <c r="CL37" s="22">
        <f t="shared" si="49"/>
        <v>0</v>
      </c>
      <c r="CM37" s="19">
        <f t="shared" si="50"/>
        <v>0</v>
      </c>
      <c r="CN37" s="36">
        <f t="shared" si="51"/>
        <v>0</v>
      </c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4"/>
    </row>
    <row r="38" spans="1:324" ht="13.5" hidden="1" thickBot="1" x14ac:dyDescent="0.25">
      <c r="A38" s="29"/>
      <c r="B38" s="41"/>
      <c r="C38" s="41"/>
      <c r="D38" s="42"/>
      <c r="E38" s="42"/>
      <c r="F38" s="43"/>
      <c r="G38" s="80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 t="str">
        <f>IF(ISNA(VLOOKUP(E38,SortLookup!$A$1:$B$5,2,FALSE))," ",VLOOKUP(E38,SortLookup!$A$1:$B$5,2,FALSE))</f>
        <v xml:space="preserve"> </v>
      </c>
      <c r="K38" s="18" t="str">
        <f>IF(ISNA(VLOOKUP(F38,SortLookup!$A$7:$B$11,2,FALSE))," ",VLOOKUP(F38,SortLookup!$A$7:$B$11,2,FALSE))</f>
        <v xml:space="preserve"> </v>
      </c>
      <c r="L38" s="37">
        <f t="shared" si="26"/>
        <v>0</v>
      </c>
      <c r="M38" s="38">
        <f>AC38+AP38+BB38+BM38+BZ38+CK38+CV38+DG38+DR38+EC38+EN38+EY38+FJ38+FU38+GF38+GQ38+HB38+HM38+HX38+II38</f>
        <v>0</v>
      </c>
      <c r="N38" s="31">
        <f>AE38+AR38+BD38+BO38+CB38+CM38+CX38+DI38+DT38+EE38+EP38+FA38+FL38+FW38+GH38+GS38+HD38+HO38+HZ38+IK38</f>
        <v>0</v>
      </c>
      <c r="O38" s="32">
        <f t="shared" si="27"/>
        <v>0</v>
      </c>
      <c r="P38" s="39">
        <f>X38+AK38+AW38+BH38+BU38+CF38+CQ38+DB38+DM38+DX38+EI38+ET38+FE38+FP38+GA38+GL38+GW38+HH38+HS38+ID38</f>
        <v>0</v>
      </c>
      <c r="Q38" s="27"/>
      <c r="R38" s="24"/>
      <c r="S38" s="24"/>
      <c r="T38" s="24"/>
      <c r="U38" s="24"/>
      <c r="V38" s="24"/>
      <c r="W38" s="24"/>
      <c r="X38" s="25"/>
      <c r="Y38" s="25"/>
      <c r="Z38" s="25"/>
      <c r="AA38" s="25"/>
      <c r="AB38" s="26"/>
      <c r="AC38" s="23">
        <f t="shared" si="28"/>
        <v>0</v>
      </c>
      <c r="AD38" s="22">
        <f t="shared" si="29"/>
        <v>0</v>
      </c>
      <c r="AE38" s="19">
        <f t="shared" si="30"/>
        <v>0</v>
      </c>
      <c r="AF38" s="36">
        <f t="shared" si="31"/>
        <v>0</v>
      </c>
      <c r="AG38" s="27"/>
      <c r="AH38" s="24"/>
      <c r="AI38" s="24"/>
      <c r="AJ38" s="24"/>
      <c r="AK38" s="25"/>
      <c r="AL38" s="25"/>
      <c r="AM38" s="25"/>
      <c r="AN38" s="25"/>
      <c r="AO38" s="26"/>
      <c r="AP38" s="23">
        <f t="shared" si="32"/>
        <v>0</v>
      </c>
      <c r="AQ38" s="22">
        <f t="shared" si="33"/>
        <v>0</v>
      </c>
      <c r="AR38" s="19">
        <f t="shared" si="34"/>
        <v>0</v>
      </c>
      <c r="AS38" s="36">
        <f t="shared" si="35"/>
        <v>0</v>
      </c>
      <c r="AT38" s="27"/>
      <c r="AU38" s="24"/>
      <c r="AV38" s="24"/>
      <c r="AW38" s="25"/>
      <c r="AX38" s="25"/>
      <c r="AY38" s="25"/>
      <c r="AZ38" s="25"/>
      <c r="BA38" s="26"/>
      <c r="BB38" s="23">
        <f t="shared" si="36"/>
        <v>0</v>
      </c>
      <c r="BC38" s="22">
        <f t="shared" si="37"/>
        <v>0</v>
      </c>
      <c r="BD38" s="19">
        <f t="shared" si="38"/>
        <v>0</v>
      </c>
      <c r="BE38" s="36">
        <f t="shared" si="39"/>
        <v>0</v>
      </c>
      <c r="BF38" s="23"/>
      <c r="BG38" s="109"/>
      <c r="BH38" s="25"/>
      <c r="BI38" s="25"/>
      <c r="BJ38" s="25"/>
      <c r="BK38" s="25"/>
      <c r="BL38" s="26"/>
      <c r="BM38" s="35">
        <f t="shared" si="40"/>
        <v>0</v>
      </c>
      <c r="BN38" s="32">
        <f t="shared" si="41"/>
        <v>0</v>
      </c>
      <c r="BO38" s="31">
        <f t="shared" si="42"/>
        <v>0</v>
      </c>
      <c r="BP38" s="36">
        <f t="shared" si="43"/>
        <v>0</v>
      </c>
      <c r="BQ38" s="27"/>
      <c r="BR38" s="24"/>
      <c r="BS38" s="24"/>
      <c r="BT38" s="24"/>
      <c r="BU38" s="25"/>
      <c r="BV38" s="25"/>
      <c r="BW38" s="25"/>
      <c r="BX38" s="25"/>
      <c r="BY38" s="26"/>
      <c r="BZ38" s="23">
        <f t="shared" si="44"/>
        <v>0</v>
      </c>
      <c r="CA38" s="22">
        <f t="shared" si="45"/>
        <v>0</v>
      </c>
      <c r="CB38" s="28">
        <f t="shared" si="46"/>
        <v>0</v>
      </c>
      <c r="CC38" s="45">
        <f t="shared" si="47"/>
        <v>0</v>
      </c>
      <c r="CD38" s="27"/>
      <c r="CE38" s="24"/>
      <c r="CF38" s="25"/>
      <c r="CG38" s="25"/>
      <c r="CH38" s="25"/>
      <c r="CI38" s="25"/>
      <c r="CJ38" s="26"/>
      <c r="CK38" s="23">
        <f t="shared" si="48"/>
        <v>0</v>
      </c>
      <c r="CL38" s="22">
        <f t="shared" si="49"/>
        <v>0</v>
      </c>
      <c r="CM38" s="19">
        <f t="shared" si="50"/>
        <v>0</v>
      </c>
      <c r="CN38" s="36">
        <f t="shared" si="51"/>
        <v>0</v>
      </c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LA38" s="113"/>
      <c r="LB38" s="113"/>
      <c r="LC38" s="113"/>
      <c r="LD38" s="113"/>
      <c r="LE38" s="113"/>
      <c r="LF38" s="113"/>
      <c r="LG38" s="113"/>
      <c r="LH38" s="113"/>
      <c r="LI38" s="113"/>
      <c r="LJ38" s="113"/>
      <c r="LK38" s="113"/>
      <c r="LL38" s="113"/>
    </row>
    <row r="39" spans="1:324" hidden="1" x14ac:dyDescent="0.2">
      <c r="A39" s="29"/>
      <c r="B39" s="41"/>
      <c r="C39" s="21"/>
      <c r="D39" s="42"/>
      <c r="E39" s="42"/>
      <c r="F39" s="43"/>
      <c r="G39" s="80"/>
      <c r="H39" s="20" t="e">
        <f>IF(AND(OR(#REF!="Y",#REF!="Y"),J39&lt;5,K39&lt;5),IF(AND(J39=#REF!,K39=#REF!),#REF!+1,1),"")</f>
        <v>#REF!</v>
      </c>
      <c r="I39" s="17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 t="str">
        <f>IF(ISNA(VLOOKUP(E39,SortLookup!$A$1:$B$5,2,FALSE))," ",VLOOKUP(E39,SortLookup!$A$1:$B$5,2,FALSE))</f>
        <v xml:space="preserve"> </v>
      </c>
      <c r="K39" s="18" t="str">
        <f>IF(ISNA(VLOOKUP(F39,SortLookup!$A$7:$B$11,2,FALSE))," ",VLOOKUP(F39,SortLookup!$A$7:$B$11,2,FALSE))</f>
        <v xml:space="preserve"> </v>
      </c>
      <c r="L39" s="37">
        <f t="shared" ref="L39:L45" si="54">M39+N39+P39</f>
        <v>0</v>
      </c>
      <c r="M39" s="38">
        <f>AC39+AP39+BB39+BM39+BZ39+CK39+CV34+DG34+DR34+EC34+EN34+EY34+FJ34+FU34+GF34+GQ34+HB34+HM34+HX34+II34</f>
        <v>0</v>
      </c>
      <c r="N39" s="31">
        <f>AE39+AR39+BD39+BO39+CB39+CM39+CX34+DI34+DT34+EE34+EP34+FA34+FL34+FW34+GH34+GS34+HD34+HO34+HZ34+IK34</f>
        <v>0</v>
      </c>
      <c r="O39" s="32">
        <f t="shared" ref="O39:O45" si="55">P39</f>
        <v>0</v>
      </c>
      <c r="P39" s="39">
        <f>X39+AK39+AW39+BH39+BU39+CF39+CQ34+DB34+DM34+DX34+EI34+ET34+FE34+FP34+GA34+GL34+GW34+HH34+HS34+ID34</f>
        <v>0</v>
      </c>
      <c r="Q39" s="27"/>
      <c r="R39" s="24"/>
      <c r="S39" s="24"/>
      <c r="T39" s="24"/>
      <c r="U39" s="24"/>
      <c r="V39" s="24"/>
      <c r="W39" s="24"/>
      <c r="X39" s="25"/>
      <c r="Y39" s="25"/>
      <c r="Z39" s="25"/>
      <c r="AA39" s="25"/>
      <c r="AB39" s="26"/>
      <c r="AC39" s="23">
        <f t="shared" ref="AC39:AC45" si="56">Q39+R39+S39+T39+U39+V39+W39</f>
        <v>0</v>
      </c>
      <c r="AD39" s="22">
        <f t="shared" ref="AD39:AD45" si="57">X39</f>
        <v>0</v>
      </c>
      <c r="AE39" s="19">
        <f t="shared" ref="AE39:AE45" si="58">(Y39*3)+(Z39*10)+(AA39*5)+(AB39*20)</f>
        <v>0</v>
      </c>
      <c r="AF39" s="36">
        <f t="shared" ref="AF39:AF45" si="59">AC39+AD39+AE39</f>
        <v>0</v>
      </c>
      <c r="AG39" s="27"/>
      <c r="AH39" s="24"/>
      <c r="AI39" s="24"/>
      <c r="AJ39" s="24"/>
      <c r="AK39" s="25"/>
      <c r="AL39" s="25"/>
      <c r="AM39" s="25"/>
      <c r="AN39" s="25"/>
      <c r="AO39" s="26"/>
      <c r="AP39" s="23">
        <f t="shared" ref="AP39:AP45" si="60">AG39+AH39+AI39+AJ39</f>
        <v>0</v>
      </c>
      <c r="AQ39" s="22">
        <f t="shared" ref="AQ39:AQ45" si="61">AK39</f>
        <v>0</v>
      </c>
      <c r="AR39" s="19">
        <f t="shared" ref="AR39:AR45" si="62">(AL39*3)+(AM39*10)+(AN39*5)+(AO39*20)</f>
        <v>0</v>
      </c>
      <c r="AS39" s="36">
        <f t="shared" ref="AS39:AS45" si="63">AP39+AQ39+AR39</f>
        <v>0</v>
      </c>
      <c r="AT39" s="27"/>
      <c r="AU39" s="24"/>
      <c r="AV39" s="24"/>
      <c r="AW39" s="25"/>
      <c r="AX39" s="25"/>
      <c r="AY39" s="25"/>
      <c r="AZ39" s="25"/>
      <c r="BA39" s="26"/>
      <c r="BB39" s="23">
        <f t="shared" ref="BB39:BB45" si="64">AT39+AU39+AV39</f>
        <v>0</v>
      </c>
      <c r="BC39" s="22">
        <f t="shared" ref="BC39:BC45" si="65">AW39</f>
        <v>0</v>
      </c>
      <c r="BD39" s="19">
        <f t="shared" ref="BD39:BD45" si="66">(AX39*3)+(AY39*10)+(AZ39*5)+(BA39*20)</f>
        <v>0</v>
      </c>
      <c r="BE39" s="36">
        <f t="shared" ref="BE39:BE45" si="67">BB39+BC39+BD39</f>
        <v>0</v>
      </c>
      <c r="BF39" s="23"/>
      <c r="BG39" s="109"/>
      <c r="BH39" s="25"/>
      <c r="BI39" s="25"/>
      <c r="BJ39" s="25"/>
      <c r="BK39" s="25"/>
      <c r="BL39" s="26"/>
      <c r="BM39" s="35">
        <f t="shared" ref="BM39:BM45" si="68">BF39+BG39</f>
        <v>0</v>
      </c>
      <c r="BN39" s="32">
        <f t="shared" ref="BN39:BN45" si="69">BH39</f>
        <v>0</v>
      </c>
      <c r="BO39" s="31">
        <f t="shared" ref="BO39:BO45" si="70">(BI39*3)+(BJ39*10)+(BK39*5)+(BL39*20)</f>
        <v>0</v>
      </c>
      <c r="BP39" s="111">
        <f t="shared" ref="BP39:BP45" si="71">BM39+BN39+BO39</f>
        <v>0</v>
      </c>
      <c r="BQ39" s="27"/>
      <c r="BR39" s="24"/>
      <c r="BS39" s="24"/>
      <c r="BT39" s="24"/>
      <c r="BU39" s="25"/>
      <c r="BV39" s="25"/>
      <c r="BW39" s="25"/>
      <c r="BX39" s="25"/>
      <c r="BY39" s="26"/>
      <c r="BZ39" s="23">
        <f t="shared" ref="BZ39:BZ45" si="72">BQ39+BR39+BS39+BT39</f>
        <v>0</v>
      </c>
      <c r="CA39" s="22">
        <f t="shared" ref="CA39:CA45" si="73">BU39</f>
        <v>0</v>
      </c>
      <c r="CB39" s="28">
        <f t="shared" ref="CB39:CB45" si="74">(BV39*3)+(BW39*10)+(BX39*5)+(BY39*20)</f>
        <v>0</v>
      </c>
      <c r="CC39" s="45">
        <f t="shared" ref="CC39:CC45" si="75">BZ39+CA39+CB39</f>
        <v>0</v>
      </c>
      <c r="CD39" s="27"/>
      <c r="CE39" s="24"/>
      <c r="CF39" s="25"/>
      <c r="CG39" s="25"/>
      <c r="CH39" s="25"/>
      <c r="CI39" s="25"/>
      <c r="CJ39" s="26"/>
      <c r="CK39" s="23">
        <f t="shared" ref="CK39:CK45" si="76">CD39+CE39</f>
        <v>0</v>
      </c>
      <c r="CL39" s="22">
        <f t="shared" ref="CL39:CL45" si="77">CF39</f>
        <v>0</v>
      </c>
      <c r="CM39" s="19">
        <f t="shared" ref="CM39:CM45" si="78">(CG39*3)+(CH39*10)+(CI39*5)+(CJ39*20)</f>
        <v>0</v>
      </c>
      <c r="CN39" s="36">
        <f t="shared" ref="CN39:CN45" si="79">CK39+CL39+CM39</f>
        <v>0</v>
      </c>
      <c r="CO39" s="1"/>
      <c r="CP39" s="1"/>
      <c r="CQ39" s="2"/>
      <c r="CR39" s="2"/>
      <c r="CS39" s="2"/>
      <c r="CT39" s="2"/>
      <c r="CU39" s="2"/>
      <c r="CV39" s="40"/>
      <c r="CW39" s="11"/>
      <c r="CX39" s="5"/>
      <c r="CY39" s="33"/>
      <c r="CZ39" s="1"/>
      <c r="DA39" s="1"/>
      <c r="DB39" s="2"/>
      <c r="DC39" s="2"/>
      <c r="DD39" s="2"/>
      <c r="DE39" s="2"/>
      <c r="DF39" s="2"/>
      <c r="DG39" s="40"/>
      <c r="DH39" s="11"/>
      <c r="DI39" s="5"/>
      <c r="DJ39" s="33"/>
      <c r="DK39" s="1"/>
      <c r="DL39" s="1"/>
      <c r="DM39" s="2"/>
      <c r="DN39" s="2"/>
      <c r="DO39" s="2"/>
      <c r="DP39" s="2"/>
      <c r="DQ39" s="2"/>
      <c r="DR39" s="40"/>
      <c r="DS39" s="11"/>
      <c r="DT39" s="5"/>
      <c r="DU39" s="33"/>
      <c r="DV39" s="1"/>
      <c r="DW39" s="1"/>
      <c r="DX39" s="2"/>
      <c r="DY39" s="2"/>
      <c r="DZ39" s="2"/>
      <c r="EA39" s="2"/>
      <c r="EB39" s="2"/>
      <c r="EC39" s="40"/>
      <c r="ED39" s="11"/>
      <c r="EE39" s="5"/>
      <c r="EF39" s="33"/>
      <c r="EG39" s="1"/>
      <c r="EH39" s="1"/>
      <c r="EI39" s="2"/>
      <c r="EJ39" s="2"/>
      <c r="EK39" s="2"/>
      <c r="EL39" s="2"/>
      <c r="EM39" s="2"/>
      <c r="EN39" s="40"/>
      <c r="EO39" s="11"/>
      <c r="EP39" s="5"/>
      <c r="EQ39" s="33"/>
      <c r="ER39" s="1"/>
      <c r="ES39" s="1"/>
      <c r="ET39" s="2"/>
      <c r="EU39" s="2"/>
      <c r="EV39" s="2"/>
      <c r="EW39" s="2"/>
      <c r="EX39" s="2"/>
      <c r="EY39" s="40"/>
      <c r="EZ39" s="11"/>
      <c r="FA39" s="5"/>
      <c r="FB39" s="33"/>
      <c r="FC39" s="1"/>
      <c r="FD39" s="1"/>
      <c r="FE39" s="2"/>
      <c r="FF39" s="2"/>
      <c r="FG39" s="2"/>
      <c r="FH39" s="2"/>
      <c r="FI39" s="2"/>
      <c r="FJ39" s="40"/>
      <c r="FK39" s="11"/>
      <c r="FL39" s="5"/>
      <c r="FM39" s="33"/>
      <c r="FN39" s="1"/>
      <c r="FO39" s="1"/>
      <c r="FP39" s="2"/>
      <c r="FQ39" s="2"/>
      <c r="FR39" s="2"/>
      <c r="FS39" s="2"/>
      <c r="FT39" s="2"/>
      <c r="FU39" s="40"/>
      <c r="FV39" s="11"/>
      <c r="FW39" s="5"/>
      <c r="FX39" s="33"/>
      <c r="FY39" s="1"/>
      <c r="FZ39" s="1"/>
      <c r="GA39" s="2"/>
      <c r="GB39" s="2"/>
      <c r="GC39" s="2"/>
      <c r="GD39" s="2"/>
      <c r="GE39" s="2"/>
      <c r="GF39" s="40"/>
      <c r="GG39" s="11"/>
      <c r="GH39" s="5"/>
      <c r="GI39" s="33"/>
      <c r="GJ39" s="1"/>
      <c r="GK39" s="1"/>
      <c r="GL39" s="2"/>
      <c r="GM39" s="2"/>
      <c r="GN39" s="2"/>
      <c r="GO39" s="2"/>
      <c r="GP39" s="2"/>
      <c r="GQ39" s="40"/>
      <c r="GR39" s="11"/>
      <c r="GS39" s="5"/>
      <c r="GT39" s="33"/>
      <c r="GU39" s="1"/>
      <c r="GV39" s="1"/>
      <c r="GW39" s="2"/>
      <c r="GX39" s="2"/>
      <c r="GY39" s="2"/>
      <c r="GZ39" s="2"/>
      <c r="HA39" s="2"/>
      <c r="HB39" s="40"/>
      <c r="HC39" s="11"/>
      <c r="HD39" s="5"/>
      <c r="HE39" s="33"/>
      <c r="HF39" s="1"/>
      <c r="HG39" s="1"/>
      <c r="HH39" s="2"/>
      <c r="HI39" s="2"/>
      <c r="HJ39" s="2"/>
      <c r="HK39" s="2"/>
      <c r="HL39" s="2"/>
      <c r="HM39" s="40"/>
      <c r="HN39" s="11"/>
      <c r="HO39" s="5"/>
      <c r="HP39" s="33"/>
      <c r="HQ39" s="1"/>
      <c r="HR39" s="1"/>
      <c r="HS39" s="2"/>
      <c r="HT39" s="2"/>
      <c r="HU39" s="2"/>
      <c r="HV39" s="2"/>
      <c r="HW39" s="2"/>
      <c r="HX39" s="40"/>
      <c r="HY39" s="11"/>
      <c r="HZ39" s="5"/>
      <c r="IA39" s="33"/>
      <c r="IB39" s="1"/>
      <c r="IC39" s="1"/>
      <c r="ID39" s="2"/>
      <c r="IE39" s="2"/>
      <c r="IF39" s="2"/>
      <c r="IG39" s="2"/>
      <c r="IH39" s="2"/>
      <c r="II39" s="40"/>
      <c r="IJ39" s="11"/>
      <c r="IK39" s="5"/>
      <c r="IL39" s="33"/>
    </row>
    <row r="40" spans="1:324" ht="13.5" hidden="1" thickBot="1" x14ac:dyDescent="0.25">
      <c r="A40" s="29"/>
      <c r="B40" s="41"/>
      <c r="C40" s="21"/>
      <c r="D40" s="42"/>
      <c r="E40" s="42"/>
      <c r="F40" s="43"/>
      <c r="G40" s="80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 t="str">
        <f>IF(ISNA(VLOOKUP(E40,SortLookup!$A$1:$B$5,2,FALSE))," ",VLOOKUP(E40,SortLookup!$A$1:$B$5,2,FALSE))</f>
        <v xml:space="preserve"> </v>
      </c>
      <c r="K40" s="18" t="str">
        <f>IF(ISNA(VLOOKUP(F40,SortLookup!$A$7:$B$11,2,FALSE))," ",VLOOKUP(F40,SortLookup!$A$7:$B$11,2,FALSE))</f>
        <v xml:space="preserve"> </v>
      </c>
      <c r="L40" s="37">
        <f t="shared" si="54"/>
        <v>0</v>
      </c>
      <c r="M40" s="38">
        <f>AC40+AP40+BB40+BM40+BZ40+CK40+CV37+DG37+DR37+EC37+EN37+EY37+FJ37+FU37+GF37+GQ37+HB37+HM37+HX37+II37</f>
        <v>0</v>
      </c>
      <c r="N40" s="31">
        <f>AE40+AR40+BD40+BO40+CB40+CM40+CX37+DI37+DT37+EE37+EP37+FA37+FL37+FW37+GH37+GS37+HD37+HO37+HZ37+IK37</f>
        <v>0</v>
      </c>
      <c r="O40" s="32">
        <f t="shared" si="55"/>
        <v>0</v>
      </c>
      <c r="P40" s="39">
        <f>X40+AK40+AW40+BH40+BU40+CF40+CQ37+DB37+DM37+DX37+EI37+ET37+FE37+FP37+GA37+GL37+GW37+HH37+HS37+ID37</f>
        <v>0</v>
      </c>
      <c r="Q40" s="27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6"/>
      <c r="AC40" s="23">
        <f t="shared" si="56"/>
        <v>0</v>
      </c>
      <c r="AD40" s="22">
        <f t="shared" si="57"/>
        <v>0</v>
      </c>
      <c r="AE40" s="19">
        <f t="shared" si="58"/>
        <v>0</v>
      </c>
      <c r="AF40" s="36">
        <f t="shared" si="59"/>
        <v>0</v>
      </c>
      <c r="AG40" s="27"/>
      <c r="AH40" s="24"/>
      <c r="AI40" s="24"/>
      <c r="AJ40" s="24"/>
      <c r="AK40" s="25"/>
      <c r="AL40" s="25"/>
      <c r="AM40" s="25"/>
      <c r="AN40" s="25"/>
      <c r="AO40" s="26"/>
      <c r="AP40" s="23">
        <f t="shared" si="60"/>
        <v>0</v>
      </c>
      <c r="AQ40" s="22">
        <f t="shared" si="61"/>
        <v>0</v>
      </c>
      <c r="AR40" s="19">
        <f t="shared" si="62"/>
        <v>0</v>
      </c>
      <c r="AS40" s="36">
        <f t="shared" si="63"/>
        <v>0</v>
      </c>
      <c r="AT40" s="27"/>
      <c r="AU40" s="24"/>
      <c r="AV40" s="24"/>
      <c r="AW40" s="25"/>
      <c r="AX40" s="25"/>
      <c r="AY40" s="25"/>
      <c r="AZ40" s="25"/>
      <c r="BA40" s="26"/>
      <c r="BB40" s="23">
        <f t="shared" si="64"/>
        <v>0</v>
      </c>
      <c r="BC40" s="22">
        <f t="shared" si="65"/>
        <v>0</v>
      </c>
      <c r="BD40" s="19">
        <f t="shared" si="66"/>
        <v>0</v>
      </c>
      <c r="BE40" s="36">
        <f t="shared" si="67"/>
        <v>0</v>
      </c>
      <c r="BF40" s="23"/>
      <c r="BG40" s="109"/>
      <c r="BH40" s="25"/>
      <c r="BI40" s="25"/>
      <c r="BJ40" s="25"/>
      <c r="BK40" s="25"/>
      <c r="BL40" s="26"/>
      <c r="BM40" s="35">
        <f t="shared" si="68"/>
        <v>0</v>
      </c>
      <c r="BN40" s="32">
        <f t="shared" si="69"/>
        <v>0</v>
      </c>
      <c r="BO40" s="31">
        <f t="shared" si="70"/>
        <v>0</v>
      </c>
      <c r="BP40" s="112">
        <f t="shared" si="71"/>
        <v>0</v>
      </c>
      <c r="BQ40" s="27"/>
      <c r="BR40" s="24"/>
      <c r="BS40" s="24"/>
      <c r="BT40" s="24"/>
      <c r="BU40" s="25"/>
      <c r="BV40" s="25"/>
      <c r="BW40" s="25"/>
      <c r="BX40" s="25"/>
      <c r="BY40" s="26"/>
      <c r="BZ40" s="23">
        <f t="shared" si="72"/>
        <v>0</v>
      </c>
      <c r="CA40" s="22">
        <f t="shared" si="73"/>
        <v>0</v>
      </c>
      <c r="CB40" s="28">
        <f t="shared" si="74"/>
        <v>0</v>
      </c>
      <c r="CC40" s="45">
        <f t="shared" si="75"/>
        <v>0</v>
      </c>
      <c r="CD40" s="27"/>
      <c r="CE40" s="24"/>
      <c r="CF40" s="25"/>
      <c r="CG40" s="25"/>
      <c r="CH40" s="25"/>
      <c r="CI40" s="25"/>
      <c r="CJ40" s="26"/>
      <c r="CK40" s="23">
        <f t="shared" si="76"/>
        <v>0</v>
      </c>
      <c r="CL40" s="22">
        <f t="shared" si="77"/>
        <v>0</v>
      </c>
      <c r="CM40" s="19">
        <f t="shared" si="78"/>
        <v>0</v>
      </c>
      <c r="CN40" s="36">
        <f t="shared" si="79"/>
        <v>0</v>
      </c>
    </row>
    <row r="41" spans="1:324" hidden="1" x14ac:dyDescent="0.2">
      <c r="A41" s="29"/>
      <c r="B41" s="41"/>
      <c r="C41" s="41"/>
      <c r="D41" s="42"/>
      <c r="E41" s="42"/>
      <c r="F41" s="43"/>
      <c r="G41" s="80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 t="str">
        <f>IF(ISNA(VLOOKUP(E41,SortLookup!$A$1:$B$5,2,FALSE))," ",VLOOKUP(E41,SortLookup!$A$1:$B$5,2,FALSE))</f>
        <v xml:space="preserve"> </v>
      </c>
      <c r="K41" s="18" t="str">
        <f>IF(ISNA(VLOOKUP(F41,SortLookup!$A$7:$B$11,2,FALSE))," ",VLOOKUP(F41,SortLookup!$A$7:$B$11,2,FALSE))</f>
        <v xml:space="preserve"> </v>
      </c>
      <c r="L41" s="37">
        <f t="shared" si="54"/>
        <v>0</v>
      </c>
      <c r="M41" s="38">
        <f>AC41+AP41+BB41+BM41+BZ41+CK41+CV41+DG41+DR41+EC41+EN41+EY41+FJ41+FU41+GF41+GQ41+HB41+HM41+HX41+II41</f>
        <v>0</v>
      </c>
      <c r="N41" s="31">
        <f>AE41+AR41+BD41+BO41+CB41+CM41+CX41+DI41+DT41+EE41+EP41+FA41+FL41+FW41+GH41+GS41+HD41+HO41+HZ41+IK41</f>
        <v>0</v>
      </c>
      <c r="O41" s="32">
        <f t="shared" si="55"/>
        <v>0</v>
      </c>
      <c r="P41" s="39">
        <f>X41+AK41+AW41+BH41+BU41+CF41+CQ41+DB41+DM41+DX41+EI41+ET41+FE41+FP41+GA41+GL41+GW41+HH41+HS41+ID41</f>
        <v>0</v>
      </c>
      <c r="Q41" s="27"/>
      <c r="R41" s="24"/>
      <c r="S41" s="24"/>
      <c r="T41" s="24"/>
      <c r="U41" s="24"/>
      <c r="V41" s="24"/>
      <c r="W41" s="24"/>
      <c r="X41" s="25"/>
      <c r="Y41" s="25"/>
      <c r="Z41" s="25"/>
      <c r="AA41" s="25"/>
      <c r="AB41" s="26"/>
      <c r="AC41" s="23">
        <f t="shared" si="56"/>
        <v>0</v>
      </c>
      <c r="AD41" s="22">
        <f t="shared" si="57"/>
        <v>0</v>
      </c>
      <c r="AE41" s="19">
        <f t="shared" si="58"/>
        <v>0</v>
      </c>
      <c r="AF41" s="36">
        <f t="shared" si="59"/>
        <v>0</v>
      </c>
      <c r="AG41" s="27"/>
      <c r="AH41" s="24"/>
      <c r="AI41" s="24"/>
      <c r="AJ41" s="24"/>
      <c r="AK41" s="25"/>
      <c r="AL41" s="25"/>
      <c r="AM41" s="25"/>
      <c r="AN41" s="25"/>
      <c r="AO41" s="26"/>
      <c r="AP41" s="23">
        <f t="shared" si="60"/>
        <v>0</v>
      </c>
      <c r="AQ41" s="22">
        <f t="shared" si="61"/>
        <v>0</v>
      </c>
      <c r="AR41" s="19">
        <f t="shared" si="62"/>
        <v>0</v>
      </c>
      <c r="AS41" s="36">
        <f t="shared" si="63"/>
        <v>0</v>
      </c>
      <c r="AT41" s="27"/>
      <c r="AU41" s="24"/>
      <c r="AV41" s="24"/>
      <c r="AW41" s="25"/>
      <c r="AX41" s="25"/>
      <c r="AY41" s="25"/>
      <c r="AZ41" s="25"/>
      <c r="BA41" s="26"/>
      <c r="BB41" s="23">
        <f t="shared" si="64"/>
        <v>0</v>
      </c>
      <c r="BC41" s="22">
        <f t="shared" si="65"/>
        <v>0</v>
      </c>
      <c r="BD41" s="19">
        <f t="shared" si="66"/>
        <v>0</v>
      </c>
      <c r="BE41" s="36">
        <f t="shared" si="67"/>
        <v>0</v>
      </c>
      <c r="BF41" s="23"/>
      <c r="BG41" s="109"/>
      <c r="BH41" s="25"/>
      <c r="BI41" s="25"/>
      <c r="BJ41" s="25"/>
      <c r="BK41" s="25"/>
      <c r="BL41" s="26"/>
      <c r="BM41" s="35">
        <f t="shared" si="68"/>
        <v>0</v>
      </c>
      <c r="BN41" s="32">
        <f t="shared" si="69"/>
        <v>0</v>
      </c>
      <c r="BO41" s="31">
        <f t="shared" si="70"/>
        <v>0</v>
      </c>
      <c r="BP41" s="112">
        <f t="shared" si="71"/>
        <v>0</v>
      </c>
      <c r="BQ41" s="27"/>
      <c r="BR41" s="24"/>
      <c r="BS41" s="24"/>
      <c r="BT41" s="24"/>
      <c r="BU41" s="25"/>
      <c r="BV41" s="25"/>
      <c r="BW41" s="25"/>
      <c r="BX41" s="25"/>
      <c r="BY41" s="26"/>
      <c r="BZ41" s="23">
        <f t="shared" si="72"/>
        <v>0</v>
      </c>
      <c r="CA41" s="22">
        <f t="shared" si="73"/>
        <v>0</v>
      </c>
      <c r="CB41" s="28">
        <f t="shared" si="74"/>
        <v>0</v>
      </c>
      <c r="CC41" s="45">
        <f t="shared" si="75"/>
        <v>0</v>
      </c>
      <c r="CD41" s="27"/>
      <c r="CE41" s="24"/>
      <c r="CF41" s="25"/>
      <c r="CG41" s="25"/>
      <c r="CH41" s="25"/>
      <c r="CI41" s="25"/>
      <c r="CJ41" s="26"/>
      <c r="CK41" s="23">
        <f t="shared" si="76"/>
        <v>0</v>
      </c>
      <c r="CL41" s="22">
        <f t="shared" si="77"/>
        <v>0</v>
      </c>
      <c r="CM41" s="19">
        <f t="shared" si="78"/>
        <v>0</v>
      </c>
      <c r="CN41" s="36">
        <f t="shared" si="79"/>
        <v>0</v>
      </c>
      <c r="CV41" s="113"/>
      <c r="CY41" s="113"/>
      <c r="CZ41" s="113"/>
      <c r="DG41" s="113"/>
      <c r="DJ41" s="113"/>
      <c r="DK41" s="113"/>
      <c r="DR41" s="113"/>
      <c r="DU41" s="113"/>
      <c r="DV41" s="113"/>
      <c r="EC41" s="113"/>
      <c r="EF41" s="113"/>
      <c r="EG41" s="113"/>
      <c r="EN41" s="113"/>
      <c r="EQ41" s="113"/>
      <c r="ER41" s="113"/>
      <c r="EY41" s="113"/>
      <c r="FB41" s="113"/>
      <c r="FC41" s="113"/>
      <c r="FJ41" s="113"/>
      <c r="FM41" s="113"/>
      <c r="FN41" s="113"/>
      <c r="FU41" s="113"/>
      <c r="FX41" s="113"/>
      <c r="FY41" s="113"/>
      <c r="GF41" s="113"/>
      <c r="GI41" s="113"/>
      <c r="GJ41" s="113"/>
      <c r="GQ41" s="113"/>
      <c r="GT41" s="113"/>
      <c r="GU41" s="113"/>
      <c r="HB41" s="113"/>
      <c r="HE41" s="113"/>
      <c r="HF41" s="113"/>
      <c r="HM41" s="113"/>
      <c r="HP41" s="113"/>
      <c r="HQ41" s="113"/>
      <c r="HX41" s="113"/>
      <c r="IA41" s="113"/>
      <c r="IB41" s="113"/>
      <c r="II41" s="113"/>
      <c r="IM41" s="114"/>
    </row>
    <row r="42" spans="1:324" hidden="1" x14ac:dyDescent="0.2">
      <c r="A42" s="29"/>
      <c r="B42" s="41"/>
      <c r="C42" s="41"/>
      <c r="D42" s="42"/>
      <c r="E42" s="42"/>
      <c r="F42" s="43"/>
      <c r="G42" s="80"/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 t="str">
        <f>IF(ISNA(VLOOKUP(E42,SortLookup!$A$1:$B$5,2,FALSE))," ",VLOOKUP(E42,SortLookup!$A$1:$B$5,2,FALSE))</f>
        <v xml:space="preserve"> </v>
      </c>
      <c r="K42" s="18" t="str">
        <f>IF(ISNA(VLOOKUP(F42,SortLookup!$A$7:$B$11,2,FALSE))," ",VLOOKUP(F42,SortLookup!$A$7:$B$11,2,FALSE))</f>
        <v xml:space="preserve"> </v>
      </c>
      <c r="L42" s="37">
        <f t="shared" si="54"/>
        <v>0</v>
      </c>
      <c r="M42" s="38">
        <f>AC42+AP42+BB42+BM42+BZ42+CK42+CV42+DG42+DR42+EC42+EN42+EY42+FJ42+FU42+GF42+GQ42+HB42+HM42+HX42+II42</f>
        <v>0</v>
      </c>
      <c r="N42" s="31">
        <f>AE42+AR42+BD42+BO42+CB42+CM42+CX42+DI42+DT42+EE42+EP42+FA42+FL42+FW42+GH42+GS42+HD42+HO42+HZ42+IK42</f>
        <v>0</v>
      </c>
      <c r="O42" s="32">
        <f t="shared" si="55"/>
        <v>0</v>
      </c>
      <c r="P42" s="39">
        <f>X42+AK42+AW42+BH42+BU42+CF42+CQ42+DB42+DM42+DX42+EI42+ET42+FE42+FP42+GA42+GL42+GW42+HH42+HS42+ID42</f>
        <v>0</v>
      </c>
      <c r="Q42" s="27"/>
      <c r="R42" s="24"/>
      <c r="S42" s="24"/>
      <c r="T42" s="24"/>
      <c r="U42" s="24"/>
      <c r="V42" s="24"/>
      <c r="W42" s="24"/>
      <c r="X42" s="25"/>
      <c r="Y42" s="25"/>
      <c r="Z42" s="25"/>
      <c r="AA42" s="25"/>
      <c r="AB42" s="26"/>
      <c r="AC42" s="23">
        <f t="shared" si="56"/>
        <v>0</v>
      </c>
      <c r="AD42" s="22">
        <f t="shared" si="57"/>
        <v>0</v>
      </c>
      <c r="AE42" s="19">
        <f t="shared" si="58"/>
        <v>0</v>
      </c>
      <c r="AF42" s="36">
        <f t="shared" si="59"/>
        <v>0</v>
      </c>
      <c r="AG42" s="27"/>
      <c r="AH42" s="24"/>
      <c r="AI42" s="24"/>
      <c r="AJ42" s="24"/>
      <c r="AK42" s="25"/>
      <c r="AL42" s="25"/>
      <c r="AM42" s="25"/>
      <c r="AN42" s="25"/>
      <c r="AO42" s="26"/>
      <c r="AP42" s="23">
        <f t="shared" si="60"/>
        <v>0</v>
      </c>
      <c r="AQ42" s="22">
        <f t="shared" si="61"/>
        <v>0</v>
      </c>
      <c r="AR42" s="19">
        <f t="shared" si="62"/>
        <v>0</v>
      </c>
      <c r="AS42" s="36">
        <f t="shared" si="63"/>
        <v>0</v>
      </c>
      <c r="AT42" s="27"/>
      <c r="AU42" s="24"/>
      <c r="AV42" s="24"/>
      <c r="AW42" s="25"/>
      <c r="AX42" s="25"/>
      <c r="AY42" s="25"/>
      <c r="AZ42" s="25"/>
      <c r="BA42" s="26"/>
      <c r="BB42" s="23">
        <f t="shared" si="64"/>
        <v>0</v>
      </c>
      <c r="BC42" s="22">
        <f t="shared" si="65"/>
        <v>0</v>
      </c>
      <c r="BD42" s="19">
        <f t="shared" si="66"/>
        <v>0</v>
      </c>
      <c r="BE42" s="36">
        <f t="shared" si="67"/>
        <v>0</v>
      </c>
      <c r="BF42" s="23"/>
      <c r="BG42" s="109"/>
      <c r="BH42" s="25"/>
      <c r="BI42" s="25"/>
      <c r="BJ42" s="25"/>
      <c r="BK42" s="25"/>
      <c r="BL42" s="26"/>
      <c r="BM42" s="35">
        <f t="shared" si="68"/>
        <v>0</v>
      </c>
      <c r="BN42" s="32">
        <f t="shared" si="69"/>
        <v>0</v>
      </c>
      <c r="BO42" s="31">
        <f t="shared" si="70"/>
        <v>0</v>
      </c>
      <c r="BP42" s="36">
        <f t="shared" si="71"/>
        <v>0</v>
      </c>
      <c r="BQ42" s="27"/>
      <c r="BR42" s="24"/>
      <c r="BS42" s="24"/>
      <c r="BT42" s="24"/>
      <c r="BU42" s="25"/>
      <c r="BV42" s="25"/>
      <c r="BW42" s="25"/>
      <c r="BX42" s="25"/>
      <c r="BY42" s="26"/>
      <c r="BZ42" s="23">
        <f t="shared" si="72"/>
        <v>0</v>
      </c>
      <c r="CA42" s="22">
        <f t="shared" si="73"/>
        <v>0</v>
      </c>
      <c r="CB42" s="28">
        <f t="shared" si="74"/>
        <v>0</v>
      </c>
      <c r="CC42" s="45">
        <f t="shared" si="75"/>
        <v>0</v>
      </c>
      <c r="CD42" s="27"/>
      <c r="CE42" s="24"/>
      <c r="CF42" s="25"/>
      <c r="CG42" s="25"/>
      <c r="CH42" s="25"/>
      <c r="CI42" s="25"/>
      <c r="CJ42" s="26"/>
      <c r="CK42" s="23">
        <f t="shared" si="76"/>
        <v>0</v>
      </c>
      <c r="CL42" s="22">
        <f t="shared" si="77"/>
        <v>0</v>
      </c>
      <c r="CM42" s="19">
        <f t="shared" si="78"/>
        <v>0</v>
      </c>
      <c r="CN42" s="36">
        <f t="shared" si="79"/>
        <v>0</v>
      </c>
      <c r="CV42" s="113"/>
      <c r="CY42" s="113"/>
      <c r="CZ42" s="113"/>
      <c r="DG42" s="113"/>
      <c r="DJ42" s="113"/>
      <c r="DK42" s="113"/>
      <c r="DR42" s="113"/>
      <c r="DU42" s="113"/>
      <c r="DV42" s="113"/>
      <c r="EC42" s="113"/>
      <c r="EF42" s="113"/>
      <c r="EG42" s="113"/>
      <c r="EN42" s="113"/>
      <c r="EQ42" s="113"/>
      <c r="ER42" s="113"/>
      <c r="EY42" s="113"/>
      <c r="FB42" s="113"/>
      <c r="FC42" s="113"/>
      <c r="FJ42" s="113"/>
      <c r="FM42" s="113"/>
      <c r="FN42" s="113"/>
      <c r="FU42" s="113"/>
      <c r="FX42" s="113"/>
      <c r="FY42" s="113"/>
      <c r="GF42" s="113"/>
      <c r="GI42" s="113"/>
      <c r="GJ42" s="113"/>
      <c r="GQ42" s="113"/>
      <c r="GT42" s="113"/>
      <c r="GU42" s="113"/>
      <c r="HB42" s="113"/>
      <c r="HE42" s="113"/>
      <c r="HF42" s="113"/>
      <c r="HM42" s="113"/>
      <c r="HP42" s="113"/>
      <c r="HQ42" s="113"/>
      <c r="HX42" s="113"/>
      <c r="IA42" s="113"/>
      <c r="IB42" s="113"/>
      <c r="II42" s="113"/>
      <c r="IM42" s="114"/>
    </row>
    <row r="43" spans="1:324" hidden="1" x14ac:dyDescent="0.2">
      <c r="A43" s="29"/>
      <c r="B43" s="41"/>
      <c r="C43" s="41"/>
      <c r="D43" s="42"/>
      <c r="E43" s="42"/>
      <c r="F43" s="43"/>
      <c r="G43" s="80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 t="str">
        <f>IF(ISNA(VLOOKUP(E43,SortLookup!$A$1:$B$5,2,FALSE))," ",VLOOKUP(E43,SortLookup!$A$1:$B$5,2,FALSE))</f>
        <v xml:space="preserve"> </v>
      </c>
      <c r="K43" s="18" t="str">
        <f>IF(ISNA(VLOOKUP(F43,SortLookup!$A$7:$B$11,2,FALSE))," ",VLOOKUP(F43,SortLookup!$A$7:$B$11,2,FALSE))</f>
        <v xml:space="preserve"> </v>
      </c>
      <c r="L43" s="37">
        <f t="shared" si="54"/>
        <v>0</v>
      </c>
      <c r="M43" s="38">
        <f>AC43+AP43+BB43+BM43+BZ43+CK43+CV42+DG42+DR42+EC42+EN42+EY42+FJ42+FU42+GF42+GQ42+HB42+HM42+HX42+II42</f>
        <v>0</v>
      </c>
      <c r="N43" s="31">
        <f>AE43+AR43+BD43+BO43+CB43+CM43+CX42+DI42+DT42+EE42+EP42+FA42+FL42+FW42+GH42+GS42+HD42+HO42+HZ42+IK42</f>
        <v>0</v>
      </c>
      <c r="O43" s="32">
        <f t="shared" si="55"/>
        <v>0</v>
      </c>
      <c r="P43" s="39">
        <f>X43+AK43+AW43+BH43+BU43+CF43+CQ42+DB42+DM42+DX42+EI42+ET42+FE42+FP42+GA42+GL42+GW42+HH42+HS42+ID42</f>
        <v>0</v>
      </c>
      <c r="Q43" s="27"/>
      <c r="R43" s="24"/>
      <c r="S43" s="24"/>
      <c r="T43" s="24"/>
      <c r="U43" s="24"/>
      <c r="V43" s="24"/>
      <c r="W43" s="24"/>
      <c r="X43" s="25"/>
      <c r="Y43" s="25"/>
      <c r="Z43" s="25"/>
      <c r="AA43" s="25"/>
      <c r="AB43" s="26"/>
      <c r="AC43" s="23">
        <f t="shared" si="56"/>
        <v>0</v>
      </c>
      <c r="AD43" s="22">
        <f t="shared" si="57"/>
        <v>0</v>
      </c>
      <c r="AE43" s="19">
        <f t="shared" si="58"/>
        <v>0</v>
      </c>
      <c r="AF43" s="36">
        <f t="shared" si="59"/>
        <v>0</v>
      </c>
      <c r="AG43" s="27"/>
      <c r="AH43" s="24"/>
      <c r="AI43" s="24"/>
      <c r="AJ43" s="24"/>
      <c r="AK43" s="25"/>
      <c r="AL43" s="25"/>
      <c r="AM43" s="25"/>
      <c r="AN43" s="25"/>
      <c r="AO43" s="26"/>
      <c r="AP43" s="23">
        <f t="shared" si="60"/>
        <v>0</v>
      </c>
      <c r="AQ43" s="22">
        <f t="shared" si="61"/>
        <v>0</v>
      </c>
      <c r="AR43" s="19">
        <f t="shared" si="62"/>
        <v>0</v>
      </c>
      <c r="AS43" s="36">
        <f t="shared" si="63"/>
        <v>0</v>
      </c>
      <c r="AT43" s="27"/>
      <c r="AU43" s="24"/>
      <c r="AV43" s="24"/>
      <c r="AW43" s="25"/>
      <c r="AX43" s="25"/>
      <c r="AY43" s="25"/>
      <c r="AZ43" s="25"/>
      <c r="BA43" s="26"/>
      <c r="BB43" s="23">
        <f t="shared" si="64"/>
        <v>0</v>
      </c>
      <c r="BC43" s="22">
        <f t="shared" si="65"/>
        <v>0</v>
      </c>
      <c r="BD43" s="19">
        <f t="shared" si="66"/>
        <v>0</v>
      </c>
      <c r="BE43" s="36">
        <f t="shared" si="67"/>
        <v>0</v>
      </c>
      <c r="BF43" s="23"/>
      <c r="BG43" s="109"/>
      <c r="BH43" s="25"/>
      <c r="BI43" s="25"/>
      <c r="BJ43" s="25"/>
      <c r="BK43" s="25"/>
      <c r="BL43" s="26"/>
      <c r="BM43" s="35">
        <f t="shared" si="68"/>
        <v>0</v>
      </c>
      <c r="BN43" s="32">
        <f t="shared" si="69"/>
        <v>0</v>
      </c>
      <c r="BO43" s="31">
        <f t="shared" si="70"/>
        <v>0</v>
      </c>
      <c r="BP43" s="36">
        <f t="shared" si="71"/>
        <v>0</v>
      </c>
      <c r="BQ43" s="27"/>
      <c r="BR43" s="24"/>
      <c r="BS43" s="24"/>
      <c r="BT43" s="24"/>
      <c r="BU43" s="25"/>
      <c r="BV43" s="25"/>
      <c r="BW43" s="25"/>
      <c r="BX43" s="25"/>
      <c r="BY43" s="26"/>
      <c r="BZ43" s="23">
        <f t="shared" si="72"/>
        <v>0</v>
      </c>
      <c r="CA43" s="22">
        <f t="shared" si="73"/>
        <v>0</v>
      </c>
      <c r="CB43" s="28">
        <f t="shared" si="74"/>
        <v>0</v>
      </c>
      <c r="CC43" s="45">
        <f t="shared" si="75"/>
        <v>0</v>
      </c>
      <c r="CD43" s="27"/>
      <c r="CE43" s="24"/>
      <c r="CF43" s="25"/>
      <c r="CG43" s="25"/>
      <c r="CH43" s="25"/>
      <c r="CI43" s="25"/>
      <c r="CJ43" s="26"/>
      <c r="CK43" s="23">
        <f t="shared" si="76"/>
        <v>0</v>
      </c>
      <c r="CL43" s="22">
        <f t="shared" si="77"/>
        <v>0</v>
      </c>
      <c r="CM43" s="19">
        <f t="shared" si="78"/>
        <v>0</v>
      </c>
      <c r="CN43" s="36">
        <f t="shared" si="79"/>
        <v>0</v>
      </c>
    </row>
    <row r="44" spans="1:324" hidden="1" x14ac:dyDescent="0.2">
      <c r="A44" s="29"/>
      <c r="B44" s="41"/>
      <c r="C44" s="21"/>
      <c r="D44" s="42"/>
      <c r="E44" s="42"/>
      <c r="F44" s="43"/>
      <c r="G44" s="80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 t="str">
        <f>IF(ISNA(VLOOKUP(E44,SortLookup!$A$1:$B$5,2,FALSE))," ",VLOOKUP(E44,SortLookup!$A$1:$B$5,2,FALSE))</f>
        <v xml:space="preserve"> </v>
      </c>
      <c r="K44" s="18" t="str">
        <f>IF(ISNA(VLOOKUP(F44,SortLookup!$A$7:$B$11,2,FALSE))," ",VLOOKUP(F44,SortLookup!$A$7:$B$11,2,FALSE))</f>
        <v xml:space="preserve"> </v>
      </c>
      <c r="L44" s="37">
        <f t="shared" si="54"/>
        <v>0</v>
      </c>
      <c r="M44" s="38">
        <f>AC44+AP44+BB44+BM44+BZ44+CK44+CV44+DG44+DR44+EC44+EN44+EY44+FJ44+FU44+GF44+GQ44+HB44+HM44+HX44+II44</f>
        <v>0</v>
      </c>
      <c r="N44" s="31">
        <f>AE44+AR44+BD44+BO44+CB44+CM44+CX44+DI44+DT44+EE44+EP44+FA44+FL44+FW44+GH44+GS44+HD44+HO44+HZ44+IK44</f>
        <v>0</v>
      </c>
      <c r="O44" s="32">
        <f t="shared" si="55"/>
        <v>0</v>
      </c>
      <c r="P44" s="39">
        <f>X44+AK44+AW44+BH44+BU44+CF44+CQ44+DB44+DM44+DX44+EI44+ET44+FE44+FP44+GA44+GL44+GW44+HH44+HS44+ID44</f>
        <v>0</v>
      </c>
      <c r="Q44" s="27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6"/>
      <c r="AC44" s="23">
        <f t="shared" si="56"/>
        <v>0</v>
      </c>
      <c r="AD44" s="22">
        <f t="shared" si="57"/>
        <v>0</v>
      </c>
      <c r="AE44" s="19">
        <f t="shared" si="58"/>
        <v>0</v>
      </c>
      <c r="AF44" s="36">
        <f t="shared" si="59"/>
        <v>0</v>
      </c>
      <c r="AG44" s="27"/>
      <c r="AH44" s="24"/>
      <c r="AI44" s="24"/>
      <c r="AJ44" s="24"/>
      <c r="AK44" s="25"/>
      <c r="AL44" s="25"/>
      <c r="AM44" s="25"/>
      <c r="AN44" s="25"/>
      <c r="AO44" s="26"/>
      <c r="AP44" s="23">
        <f t="shared" si="60"/>
        <v>0</v>
      </c>
      <c r="AQ44" s="22">
        <f t="shared" si="61"/>
        <v>0</v>
      </c>
      <c r="AR44" s="19">
        <f t="shared" si="62"/>
        <v>0</v>
      </c>
      <c r="AS44" s="36">
        <f t="shared" si="63"/>
        <v>0</v>
      </c>
      <c r="AT44" s="27"/>
      <c r="AU44" s="24"/>
      <c r="AV44" s="24"/>
      <c r="AW44" s="25"/>
      <c r="AX44" s="25"/>
      <c r="AY44" s="25"/>
      <c r="AZ44" s="25"/>
      <c r="BA44" s="26"/>
      <c r="BB44" s="23">
        <f t="shared" si="64"/>
        <v>0</v>
      </c>
      <c r="BC44" s="22">
        <f t="shared" si="65"/>
        <v>0</v>
      </c>
      <c r="BD44" s="19">
        <f t="shared" si="66"/>
        <v>0</v>
      </c>
      <c r="BE44" s="36">
        <f t="shared" si="67"/>
        <v>0</v>
      </c>
      <c r="BF44" s="23"/>
      <c r="BG44" s="109"/>
      <c r="BH44" s="25"/>
      <c r="BI44" s="25"/>
      <c r="BJ44" s="25"/>
      <c r="BK44" s="25"/>
      <c r="BL44" s="26"/>
      <c r="BM44" s="35">
        <f t="shared" si="68"/>
        <v>0</v>
      </c>
      <c r="BN44" s="32">
        <f t="shared" si="69"/>
        <v>0</v>
      </c>
      <c r="BO44" s="31">
        <f t="shared" si="70"/>
        <v>0</v>
      </c>
      <c r="BP44" s="36">
        <f t="shared" si="71"/>
        <v>0</v>
      </c>
      <c r="BQ44" s="27"/>
      <c r="BR44" s="24"/>
      <c r="BS44" s="24"/>
      <c r="BT44" s="24"/>
      <c r="BU44" s="25"/>
      <c r="BV44" s="25"/>
      <c r="BW44" s="25"/>
      <c r="BX44" s="25"/>
      <c r="BY44" s="26"/>
      <c r="BZ44" s="23">
        <f t="shared" si="72"/>
        <v>0</v>
      </c>
      <c r="CA44" s="22">
        <f t="shared" si="73"/>
        <v>0</v>
      </c>
      <c r="CB44" s="28">
        <f t="shared" si="74"/>
        <v>0</v>
      </c>
      <c r="CC44" s="45">
        <f t="shared" si="75"/>
        <v>0</v>
      </c>
      <c r="CD44" s="27"/>
      <c r="CE44" s="24"/>
      <c r="CF44" s="25"/>
      <c r="CG44" s="25"/>
      <c r="CH44" s="25"/>
      <c r="CI44" s="25"/>
      <c r="CJ44" s="26"/>
      <c r="CK44" s="23">
        <f t="shared" si="76"/>
        <v>0</v>
      </c>
      <c r="CL44" s="22">
        <f t="shared" si="77"/>
        <v>0</v>
      </c>
      <c r="CM44" s="19">
        <f t="shared" si="78"/>
        <v>0</v>
      </c>
      <c r="CN44" s="36">
        <f t="shared" si="79"/>
        <v>0</v>
      </c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3"/>
      <c r="HK44" s="113"/>
      <c r="HL44" s="113"/>
      <c r="HM44" s="113"/>
      <c r="HN44" s="113"/>
      <c r="HO44" s="113"/>
      <c r="HP44" s="113"/>
      <c r="HQ44" s="113"/>
      <c r="HR44" s="113"/>
      <c r="HS44" s="113"/>
      <c r="HT44" s="113"/>
      <c r="HU44" s="113"/>
      <c r="HV44" s="113"/>
      <c r="HW44" s="113"/>
      <c r="HX44" s="113"/>
      <c r="HY44" s="113"/>
      <c r="HZ44" s="113"/>
      <c r="IA44" s="113"/>
      <c r="IB44" s="113"/>
      <c r="IC44" s="113"/>
      <c r="ID44" s="113"/>
      <c r="IE44" s="113"/>
      <c r="IF44" s="113"/>
      <c r="IG44" s="113"/>
      <c r="IH44" s="113"/>
      <c r="II44" s="113"/>
      <c r="IJ44" s="113"/>
      <c r="IK44" s="113"/>
      <c r="IL44" s="113"/>
      <c r="IT44" s="113"/>
      <c r="IU44" s="113"/>
      <c r="IV44" s="113"/>
      <c r="IW44" s="113"/>
      <c r="IX44" s="113"/>
      <c r="IY44" s="113"/>
      <c r="IZ44" s="113"/>
      <c r="JA44" s="113"/>
      <c r="JB44" s="113"/>
      <c r="JC44" s="113"/>
      <c r="JD44" s="113"/>
      <c r="JE44" s="113"/>
      <c r="JF44" s="113"/>
      <c r="JG44" s="113"/>
      <c r="JH44" s="113"/>
      <c r="JI44" s="113"/>
      <c r="JJ44" s="113"/>
      <c r="JK44" s="113"/>
      <c r="JL44" s="113"/>
      <c r="JM44" s="113"/>
      <c r="JN44" s="113"/>
      <c r="JO44" s="113"/>
      <c r="JP44" s="113"/>
      <c r="JQ44" s="113"/>
      <c r="JR44" s="113"/>
      <c r="JS44" s="113"/>
      <c r="JT44" s="113"/>
      <c r="JU44" s="113"/>
      <c r="JV44" s="113"/>
      <c r="JW44" s="113"/>
      <c r="JX44" s="113"/>
      <c r="JY44" s="113"/>
      <c r="JZ44" s="113"/>
      <c r="KA44" s="113"/>
      <c r="KB44" s="113"/>
      <c r="KC44" s="113"/>
      <c r="KD44" s="113"/>
      <c r="KE44" s="113"/>
      <c r="KF44" s="113"/>
      <c r="KG44" s="113"/>
      <c r="KH44" s="113"/>
      <c r="KI44" s="113"/>
      <c r="KJ44" s="113"/>
      <c r="KK44" s="113"/>
      <c r="KL44" s="113"/>
      <c r="KM44" s="113"/>
      <c r="KN44" s="113"/>
      <c r="KO44" s="113"/>
      <c r="KP44" s="113"/>
      <c r="KQ44" s="113"/>
      <c r="KR44" s="113"/>
      <c r="KS44" s="113"/>
      <c r="KT44" s="113"/>
      <c r="KU44" s="113"/>
      <c r="KV44" s="113"/>
      <c r="KW44" s="113"/>
      <c r="KX44" s="113"/>
      <c r="KY44" s="113"/>
      <c r="KZ44" s="113"/>
      <c r="LA44" s="113"/>
      <c r="LB44" s="113"/>
      <c r="LC44" s="113"/>
      <c r="LD44" s="113"/>
      <c r="LE44" s="113"/>
      <c r="LF44" s="113"/>
      <c r="LG44" s="113"/>
      <c r="LH44" s="113"/>
      <c r="LI44" s="113"/>
      <c r="LJ44" s="113"/>
      <c r="LK44" s="113"/>
      <c r="LL44" s="113"/>
    </row>
    <row r="45" spans="1:324" ht="13.5" hidden="1" thickBot="1" x14ac:dyDescent="0.25">
      <c r="A45" s="29"/>
      <c r="B45" s="41"/>
      <c r="C45" s="41"/>
      <c r="D45" s="42"/>
      <c r="E45" s="42"/>
      <c r="F45" s="43"/>
      <c r="G45" s="80"/>
      <c r="H45" s="20" t="e">
        <f>IF(AND(OR(#REF!="Y",#REF!="Y"),J45&lt;5,K45&lt;5),IF(AND(J45=#REF!,K45=#REF!),#REF!+1,1),"")</f>
        <v>#REF!</v>
      </c>
      <c r="I45" s="17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 t="str">
        <f>IF(ISNA(VLOOKUP(E45,SortLookup!$A$1:$B$5,2,FALSE))," ",VLOOKUP(E45,SortLookup!$A$1:$B$5,2,FALSE))</f>
        <v xml:space="preserve"> </v>
      </c>
      <c r="K45" s="18" t="str">
        <f>IF(ISNA(VLOOKUP(F45,SortLookup!$A$7:$B$11,2,FALSE))," ",VLOOKUP(F45,SortLookup!$A$7:$B$11,2,FALSE))</f>
        <v xml:space="preserve"> </v>
      </c>
      <c r="L45" s="37">
        <f t="shared" si="54"/>
        <v>0</v>
      </c>
      <c r="M45" s="38">
        <f>AC45+AP45+BB45+BM45+BZ45+CK45+CV45+DG45+DR45+EC45+EN45+EY45+FJ45+FU45+GF45+GQ45+HB45+HM45+HX45+II45</f>
        <v>0</v>
      </c>
      <c r="N45" s="31">
        <f>AE45+AR45+BD45+BO45+CB45+CM45+CX45+DI45+DT45+EE45+EP45+FA45+FL45+FW45+GH45+GS45+HD45+HO45+HZ45+IK45</f>
        <v>0</v>
      </c>
      <c r="O45" s="32">
        <f t="shared" si="55"/>
        <v>0</v>
      </c>
      <c r="P45" s="39">
        <f>X45+AK45+AW45+BH45+BU45+CF45+CQ45+DB45+DM45+DX45+EI45+ET45+FE45+FP45+GA45+GL45+GW45+HH45+HS45+ID45</f>
        <v>0</v>
      </c>
      <c r="Q45" s="27"/>
      <c r="R45" s="24"/>
      <c r="S45" s="24"/>
      <c r="T45" s="24"/>
      <c r="U45" s="24"/>
      <c r="V45" s="24"/>
      <c r="W45" s="24"/>
      <c r="X45" s="25"/>
      <c r="Y45" s="25"/>
      <c r="Z45" s="25"/>
      <c r="AA45" s="25"/>
      <c r="AB45" s="26"/>
      <c r="AC45" s="23">
        <f t="shared" si="56"/>
        <v>0</v>
      </c>
      <c r="AD45" s="22">
        <f t="shared" si="57"/>
        <v>0</v>
      </c>
      <c r="AE45" s="19">
        <f t="shared" si="58"/>
        <v>0</v>
      </c>
      <c r="AF45" s="36">
        <f t="shared" si="59"/>
        <v>0</v>
      </c>
      <c r="AG45" s="27"/>
      <c r="AH45" s="24"/>
      <c r="AI45" s="24"/>
      <c r="AJ45" s="24"/>
      <c r="AK45" s="25"/>
      <c r="AL45" s="25"/>
      <c r="AM45" s="25"/>
      <c r="AN45" s="25"/>
      <c r="AO45" s="26"/>
      <c r="AP45" s="23">
        <f t="shared" si="60"/>
        <v>0</v>
      </c>
      <c r="AQ45" s="22">
        <f t="shared" si="61"/>
        <v>0</v>
      </c>
      <c r="AR45" s="19">
        <f t="shared" si="62"/>
        <v>0</v>
      </c>
      <c r="AS45" s="36">
        <f t="shared" si="63"/>
        <v>0</v>
      </c>
      <c r="AT45" s="27"/>
      <c r="AU45" s="24"/>
      <c r="AV45" s="24"/>
      <c r="AW45" s="25"/>
      <c r="AX45" s="25"/>
      <c r="AY45" s="25"/>
      <c r="AZ45" s="25"/>
      <c r="BA45" s="26"/>
      <c r="BB45" s="23">
        <f t="shared" si="64"/>
        <v>0</v>
      </c>
      <c r="BC45" s="22">
        <f t="shared" si="65"/>
        <v>0</v>
      </c>
      <c r="BD45" s="19">
        <f t="shared" si="66"/>
        <v>0</v>
      </c>
      <c r="BE45" s="36">
        <f t="shared" si="67"/>
        <v>0</v>
      </c>
      <c r="BF45" s="23"/>
      <c r="BG45" s="109"/>
      <c r="BH45" s="25"/>
      <c r="BI45" s="25"/>
      <c r="BJ45" s="25"/>
      <c r="BK45" s="25"/>
      <c r="BL45" s="26"/>
      <c r="BM45" s="35">
        <f t="shared" si="68"/>
        <v>0</v>
      </c>
      <c r="BN45" s="32">
        <f t="shared" si="69"/>
        <v>0</v>
      </c>
      <c r="BO45" s="31">
        <f t="shared" si="70"/>
        <v>0</v>
      </c>
      <c r="BP45" s="36">
        <f t="shared" si="71"/>
        <v>0</v>
      </c>
      <c r="BQ45" s="27"/>
      <c r="BR45" s="24"/>
      <c r="BS45" s="24"/>
      <c r="BT45" s="24"/>
      <c r="BU45" s="25"/>
      <c r="BV45" s="25"/>
      <c r="BW45" s="25"/>
      <c r="BX45" s="25"/>
      <c r="BY45" s="26"/>
      <c r="BZ45" s="23">
        <f t="shared" si="72"/>
        <v>0</v>
      </c>
      <c r="CA45" s="22">
        <f t="shared" si="73"/>
        <v>0</v>
      </c>
      <c r="CB45" s="28">
        <f t="shared" si="74"/>
        <v>0</v>
      </c>
      <c r="CC45" s="45">
        <f t="shared" si="75"/>
        <v>0</v>
      </c>
      <c r="CD45" s="27"/>
      <c r="CE45" s="24"/>
      <c r="CF45" s="25"/>
      <c r="CG45" s="25"/>
      <c r="CH45" s="25"/>
      <c r="CI45" s="25"/>
      <c r="CJ45" s="26"/>
      <c r="CK45" s="23">
        <f t="shared" si="76"/>
        <v>0</v>
      </c>
      <c r="CL45" s="22">
        <f t="shared" si="77"/>
        <v>0</v>
      </c>
      <c r="CM45" s="19">
        <f t="shared" si="78"/>
        <v>0</v>
      </c>
      <c r="CN45" s="36">
        <f t="shared" si="79"/>
        <v>0</v>
      </c>
      <c r="IM45" s="114"/>
    </row>
    <row r="46" spans="1:324" ht="13.5" thickTop="1" x14ac:dyDescent="0.2">
      <c r="A46" s="72"/>
      <c r="B46" s="76"/>
      <c r="C46" s="76"/>
      <c r="D46" s="7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</row>
    <row r="47" spans="1:324" x14ac:dyDescent="0.2">
      <c r="B47" s="44" t="s">
        <v>86</v>
      </c>
      <c r="D47" s="48"/>
      <c r="AF47"/>
    </row>
    <row r="48" spans="1:324" x14ac:dyDescent="0.2">
      <c r="B48" t="s">
        <v>82</v>
      </c>
      <c r="AF48"/>
    </row>
    <row r="49" spans="1:49" ht="25.5" x14ac:dyDescent="0.2">
      <c r="B49" s="70" t="s">
        <v>97</v>
      </c>
      <c r="AF49"/>
      <c r="AW49" s="78"/>
    </row>
    <row r="50" spans="1:49" x14ac:dyDescent="0.2">
      <c r="B50" t="s">
        <v>81</v>
      </c>
      <c r="AF50"/>
    </row>
    <row r="51" spans="1:49" x14ac:dyDescent="0.2">
      <c r="B51" s="52" t="s">
        <v>95</v>
      </c>
      <c r="AF51"/>
    </row>
    <row r="52" spans="1:49" x14ac:dyDescent="0.2">
      <c r="B52" s="52" t="s">
        <v>96</v>
      </c>
      <c r="AF52"/>
    </row>
    <row r="53" spans="1:49" x14ac:dyDescent="0.2">
      <c r="AF53"/>
    </row>
    <row r="54" spans="1:49" x14ac:dyDescent="0.2">
      <c r="B54" t="s">
        <v>90</v>
      </c>
      <c r="AF54"/>
    </row>
    <row r="55" spans="1:49" x14ac:dyDescent="0.2">
      <c r="B55" t="s">
        <v>88</v>
      </c>
      <c r="AF55"/>
    </row>
    <row r="56" spans="1:49" x14ac:dyDescent="0.2">
      <c r="B56" t="s">
        <v>89</v>
      </c>
      <c r="AF56"/>
    </row>
    <row r="57" spans="1:49" ht="140.25" x14ac:dyDescent="0.2">
      <c r="B57" s="69" t="s">
        <v>100</v>
      </c>
      <c r="AF57"/>
    </row>
    <row r="58" spans="1:49" x14ac:dyDescent="0.2">
      <c r="B58" t="s">
        <v>99</v>
      </c>
      <c r="AF58"/>
    </row>
    <row r="59" spans="1:49" x14ac:dyDescent="0.2">
      <c r="AF59"/>
    </row>
    <row r="60" spans="1:49" x14ac:dyDescent="0.2">
      <c r="A60" s="71"/>
      <c r="AF60"/>
    </row>
    <row r="61" spans="1:49" x14ac:dyDescent="0.2">
      <c r="AF61"/>
    </row>
  </sheetData>
  <sheetProtection sheet="1" selectLockedCells="1"/>
  <sortState ref="A3:LL14">
    <sortCondition ref="E3:E14"/>
    <sortCondition ref="F3:F14"/>
    <sortCondition ref="L3:L14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  <mergeCell ref="A1:F1"/>
    <mergeCell ref="DV1:EF1"/>
    <mergeCell ref="AG1:AS1"/>
    <mergeCell ref="J1:K1"/>
    <mergeCell ref="L1:P1"/>
    <mergeCell ref="Q1:AF1"/>
    <mergeCell ref="DK1:DU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13</v>
      </c>
      <c r="B1" s="9">
        <v>0</v>
      </c>
      <c r="C1" s="7" t="s">
        <v>24</v>
      </c>
    </row>
    <row r="2" spans="1:3" x14ac:dyDescent="0.2">
      <c r="A2" s="6" t="s">
        <v>14</v>
      </c>
      <c r="B2" s="9">
        <v>1</v>
      </c>
      <c r="C2" s="8" t="s">
        <v>26</v>
      </c>
    </row>
    <row r="3" spans="1:3" x14ac:dyDescent="0.2">
      <c r="A3" s="6" t="s">
        <v>15</v>
      </c>
      <c r="B3" s="9">
        <v>2</v>
      </c>
      <c r="C3" s="8" t="s">
        <v>27</v>
      </c>
    </row>
    <row r="4" spans="1:3" x14ac:dyDescent="0.2">
      <c r="A4" s="6" t="s">
        <v>76</v>
      </c>
      <c r="B4" s="9">
        <v>3</v>
      </c>
      <c r="C4" s="8" t="s">
        <v>22</v>
      </c>
    </row>
    <row r="5" spans="1:3" x14ac:dyDescent="0.2">
      <c r="A5" s="6" t="s">
        <v>16</v>
      </c>
      <c r="B5" s="9">
        <v>4</v>
      </c>
      <c r="C5" s="8" t="s">
        <v>23</v>
      </c>
    </row>
    <row r="6" spans="1:3" x14ac:dyDescent="0.2">
      <c r="A6" s="6"/>
      <c r="B6" s="9"/>
    </row>
    <row r="7" spans="1:3" x14ac:dyDescent="0.2">
      <c r="A7" s="6" t="s">
        <v>17</v>
      </c>
      <c r="B7" s="9">
        <v>0</v>
      </c>
      <c r="C7" s="8" t="s">
        <v>25</v>
      </c>
    </row>
    <row r="8" spans="1:3" x14ac:dyDescent="0.2">
      <c r="A8" s="6" t="s">
        <v>18</v>
      </c>
      <c r="B8" s="9">
        <v>1</v>
      </c>
      <c r="C8" s="8"/>
    </row>
    <row r="9" spans="1:3" x14ac:dyDescent="0.2">
      <c r="A9" s="6" t="s">
        <v>19</v>
      </c>
      <c r="B9" s="9">
        <v>2</v>
      </c>
    </row>
    <row r="10" spans="1:3" x14ac:dyDescent="0.2">
      <c r="A10" s="6" t="s">
        <v>20</v>
      </c>
      <c r="B10" s="9">
        <v>3</v>
      </c>
      <c r="C10" s="8"/>
    </row>
    <row r="11" spans="1:3" x14ac:dyDescent="0.2">
      <c r="A11" s="6" t="s">
        <v>21</v>
      </c>
      <c r="B11" s="9">
        <v>4</v>
      </c>
      <c r="C11" s="8"/>
    </row>
    <row r="13" spans="1:3" x14ac:dyDescent="0.2">
      <c r="A13" s="10">
        <v>0</v>
      </c>
      <c r="B13" s="6" t="s">
        <v>17</v>
      </c>
      <c r="C13" s="8" t="s">
        <v>43</v>
      </c>
    </row>
    <row r="14" spans="1:3" x14ac:dyDescent="0.2">
      <c r="A14" s="10">
        <v>1</v>
      </c>
      <c r="B14" s="6" t="s">
        <v>18</v>
      </c>
      <c r="C14" s="8"/>
    </row>
    <row r="15" spans="1:3" x14ac:dyDescent="0.2">
      <c r="A15" s="10">
        <v>2</v>
      </c>
      <c r="B15" s="6" t="s">
        <v>19</v>
      </c>
      <c r="C15" s="8"/>
    </row>
    <row r="16" spans="1:3" x14ac:dyDescent="0.2">
      <c r="A16" s="10">
        <v>3</v>
      </c>
      <c r="B16" s="6" t="s">
        <v>20</v>
      </c>
      <c r="C16" s="8"/>
    </row>
    <row r="17" spans="1:3" x14ac:dyDescent="0.2">
      <c r="A17" s="10">
        <v>4</v>
      </c>
      <c r="B17" t="s">
        <v>48</v>
      </c>
      <c r="C17" t="s">
        <v>49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77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51</v>
      </c>
    </row>
    <row r="5" spans="1:1" s="12" customFormat="1" x14ac:dyDescent="0.2">
      <c r="A5" s="12" t="s">
        <v>52</v>
      </c>
    </row>
    <row r="6" spans="1:1" s="12" customFormat="1" ht="12.75" customHeight="1" x14ac:dyDescent="0.2"/>
    <row r="7" spans="1:1" x14ac:dyDescent="0.2">
      <c r="A7" s="12" t="s">
        <v>53</v>
      </c>
    </row>
    <row r="8" spans="1:1" x14ac:dyDescent="0.2">
      <c r="A8" s="12" t="s">
        <v>54</v>
      </c>
    </row>
    <row r="9" spans="1:1" x14ac:dyDescent="0.2">
      <c r="A9" s="12" t="s">
        <v>55</v>
      </c>
    </row>
    <row r="10" spans="1:1" x14ac:dyDescent="0.2">
      <c r="A10" s="12" t="s">
        <v>56</v>
      </c>
    </row>
    <row r="11" spans="1:1" x14ac:dyDescent="0.2">
      <c r="A11" s="12" t="s">
        <v>57</v>
      </c>
    </row>
    <row r="12" spans="1:1" x14ac:dyDescent="0.2">
      <c r="A12" s="12" t="s">
        <v>58</v>
      </c>
    </row>
    <row r="13" spans="1:1" x14ac:dyDescent="0.2">
      <c r="A13" s="12" t="s">
        <v>59</v>
      </c>
    </row>
    <row r="14" spans="1:1" x14ac:dyDescent="0.2">
      <c r="A14" s="12" t="s">
        <v>60</v>
      </c>
    </row>
    <row r="15" spans="1:1" x14ac:dyDescent="0.2">
      <c r="A15" s="12"/>
    </row>
    <row r="16" spans="1:1" ht="27" customHeight="1" x14ac:dyDescent="0.2">
      <c r="A16" s="12" t="s">
        <v>65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74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66</v>
      </c>
    </row>
    <row r="23" spans="1:1" x14ac:dyDescent="0.2">
      <c r="A23" s="12" t="s">
        <v>53</v>
      </c>
    </row>
    <row r="24" spans="1:1" x14ac:dyDescent="0.2">
      <c r="A24" s="12" t="s">
        <v>67</v>
      </c>
    </row>
    <row r="25" spans="1:1" x14ac:dyDescent="0.2">
      <c r="A25" s="12" t="s">
        <v>73</v>
      </c>
    </row>
    <row r="26" spans="1:1" x14ac:dyDescent="0.2">
      <c r="A26" s="12" t="s">
        <v>68</v>
      </c>
    </row>
    <row r="27" spans="1:1" x14ac:dyDescent="0.2">
      <c r="A27" s="12" t="s">
        <v>69</v>
      </c>
    </row>
    <row r="28" spans="1:1" x14ac:dyDescent="0.2">
      <c r="A28" s="12" t="s">
        <v>70</v>
      </c>
    </row>
    <row r="29" spans="1:1" x14ac:dyDescent="0.2">
      <c r="A29" s="12" t="s">
        <v>75</v>
      </c>
    </row>
    <row r="30" spans="1:1" x14ac:dyDescent="0.2">
      <c r="A30" s="12" t="s">
        <v>71</v>
      </c>
    </row>
    <row r="31" spans="1:1" x14ac:dyDescent="0.2">
      <c r="A31" s="12" t="s">
        <v>72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2019-08-12T13:08:12Z</dcterms:modified>
</cp:coreProperties>
</file>