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9617ECAD-F745-4442-BC89-34F8BEE1C074}" xr6:coauthVersionLast="44" xr6:coauthVersionMax="44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" l="1"/>
  <c r="O16" i="1" s="1"/>
  <c r="CM55" i="1"/>
  <c r="CL55" i="1"/>
  <c r="CK55" i="1"/>
  <c r="CN55" i="1" s="1"/>
  <c r="CB55" i="1"/>
  <c r="CA55" i="1"/>
  <c r="BZ55" i="1"/>
  <c r="BO55" i="1"/>
  <c r="BN55" i="1"/>
  <c r="BM55" i="1"/>
  <c r="BD55" i="1"/>
  <c r="BC55" i="1"/>
  <c r="BB55" i="1"/>
  <c r="AR55" i="1"/>
  <c r="AQ55" i="1"/>
  <c r="AP55" i="1"/>
  <c r="AE55" i="1"/>
  <c r="AD55" i="1"/>
  <c r="AC55" i="1"/>
  <c r="P55" i="1"/>
  <c r="O55" i="1" s="1"/>
  <c r="K55" i="1"/>
  <c r="J55" i="1"/>
  <c r="H55" i="1" s="1"/>
  <c r="I55" i="1" s="1"/>
  <c r="CM54" i="1"/>
  <c r="CL54" i="1"/>
  <c r="CK54" i="1"/>
  <c r="CB54" i="1"/>
  <c r="CA54" i="1"/>
  <c r="BZ54" i="1"/>
  <c r="BO54" i="1"/>
  <c r="BN54" i="1"/>
  <c r="BM54" i="1"/>
  <c r="BD54" i="1"/>
  <c r="BC54" i="1"/>
  <c r="BB54" i="1"/>
  <c r="AR54" i="1"/>
  <c r="AQ54" i="1"/>
  <c r="AP54" i="1"/>
  <c r="AE54" i="1"/>
  <c r="AD54" i="1"/>
  <c r="AC54" i="1"/>
  <c r="P54" i="1"/>
  <c r="O54" i="1" s="1"/>
  <c r="K54" i="1"/>
  <c r="J54" i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P53" i="1"/>
  <c r="O53" i="1"/>
  <c r="K53" i="1"/>
  <c r="J53" i="1"/>
  <c r="H53" i="1" s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P52" i="1"/>
  <c r="O52" i="1"/>
  <c r="K52" i="1"/>
  <c r="J52" i="1"/>
  <c r="CM51" i="1"/>
  <c r="CL51" i="1"/>
  <c r="CK51" i="1"/>
  <c r="CB51" i="1"/>
  <c r="CA51" i="1"/>
  <c r="BZ51" i="1"/>
  <c r="BO51" i="1"/>
  <c r="BN51" i="1"/>
  <c r="BM51" i="1"/>
  <c r="BD51" i="1"/>
  <c r="BC51" i="1"/>
  <c r="BB51" i="1"/>
  <c r="AR51" i="1"/>
  <c r="AQ51" i="1"/>
  <c r="AP51" i="1"/>
  <c r="AE51" i="1"/>
  <c r="AD51" i="1"/>
  <c r="AC51" i="1"/>
  <c r="P51" i="1"/>
  <c r="O51" i="1" s="1"/>
  <c r="K51" i="1"/>
  <c r="J51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AE50" i="1"/>
  <c r="AD50" i="1"/>
  <c r="AC50" i="1"/>
  <c r="P50" i="1"/>
  <c r="O50" i="1" s="1"/>
  <c r="K50" i="1"/>
  <c r="J50" i="1"/>
  <c r="H50" i="1" s="1"/>
  <c r="I50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BE49" i="1" s="1"/>
  <c r="AR49" i="1"/>
  <c r="AQ49" i="1"/>
  <c r="AP49" i="1"/>
  <c r="AE49" i="1"/>
  <c r="AD49" i="1"/>
  <c r="AC49" i="1"/>
  <c r="P49" i="1"/>
  <c r="O49" i="1"/>
  <c r="K49" i="1"/>
  <c r="J49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M48" i="1" s="1"/>
  <c r="P48" i="1"/>
  <c r="O48" i="1" s="1"/>
  <c r="K48" i="1"/>
  <c r="J48" i="1"/>
  <c r="CM47" i="1"/>
  <c r="CL47" i="1"/>
  <c r="CK47" i="1"/>
  <c r="CB47" i="1"/>
  <c r="CC47" i="1" s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45" i="1"/>
  <c r="CL45" i="1"/>
  <c r="CK45" i="1"/>
  <c r="CB45" i="1"/>
  <c r="CA45" i="1"/>
  <c r="BZ45" i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BO44" i="1"/>
  <c r="BN44" i="1"/>
  <c r="BM44" i="1"/>
  <c r="BD44" i="1"/>
  <c r="BC44" i="1"/>
  <c r="BB44" i="1"/>
  <c r="AR44" i="1"/>
  <c r="AQ44" i="1"/>
  <c r="AP44" i="1"/>
  <c r="AE44" i="1"/>
  <c r="AD44" i="1"/>
  <c r="AC44" i="1"/>
  <c r="M44" i="1" s="1"/>
  <c r="P44" i="1"/>
  <c r="O44" i="1" s="1"/>
  <c r="K44" i="1"/>
  <c r="J44" i="1"/>
  <c r="BO43" i="1"/>
  <c r="BN43" i="1"/>
  <c r="BM43" i="1"/>
  <c r="BD43" i="1"/>
  <c r="BC43" i="1"/>
  <c r="BB43" i="1"/>
  <c r="AR43" i="1"/>
  <c r="AQ43" i="1"/>
  <c r="AP43" i="1"/>
  <c r="AS43" i="1" s="1"/>
  <c r="AE43" i="1"/>
  <c r="AD43" i="1"/>
  <c r="AC43" i="1"/>
  <c r="M43" i="1" s="1"/>
  <c r="P43" i="1"/>
  <c r="O43" i="1" s="1"/>
  <c r="K43" i="1"/>
  <c r="J43" i="1"/>
  <c r="H43" i="1"/>
  <c r="I43" i="1" s="1"/>
  <c r="BO42" i="1"/>
  <c r="BN42" i="1"/>
  <c r="BM42" i="1"/>
  <c r="BD42" i="1"/>
  <c r="BC42" i="1"/>
  <c r="BB42" i="1"/>
  <c r="AR42" i="1"/>
  <c r="AQ42" i="1"/>
  <c r="AP42" i="1"/>
  <c r="AE42" i="1"/>
  <c r="AD42" i="1"/>
  <c r="AC42" i="1"/>
  <c r="P42" i="1"/>
  <c r="O42" i="1" s="1"/>
  <c r="K42" i="1"/>
  <c r="J42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BO40" i="1"/>
  <c r="BN40" i="1"/>
  <c r="BM40" i="1"/>
  <c r="BD40" i="1"/>
  <c r="BC40" i="1"/>
  <c r="BB40" i="1"/>
  <c r="AR40" i="1"/>
  <c r="AQ40" i="1"/>
  <c r="AP40" i="1"/>
  <c r="AS40" i="1" s="1"/>
  <c r="AE40" i="1"/>
  <c r="AD40" i="1"/>
  <c r="AC40" i="1"/>
  <c r="M40" i="1" s="1"/>
  <c r="P40" i="1"/>
  <c r="K40" i="1"/>
  <c r="J40" i="1"/>
  <c r="BO39" i="1"/>
  <c r="BN39" i="1"/>
  <c r="BM39" i="1"/>
  <c r="BD39" i="1"/>
  <c r="BC39" i="1"/>
  <c r="BB39" i="1"/>
  <c r="AR39" i="1"/>
  <c r="AQ39" i="1"/>
  <c r="AP39" i="1"/>
  <c r="AS39" i="1" s="1"/>
  <c r="AE39" i="1"/>
  <c r="AD39" i="1"/>
  <c r="AC39" i="1"/>
  <c r="M39" i="1" s="1"/>
  <c r="P39" i="1"/>
  <c r="O39" i="1" s="1"/>
  <c r="K39" i="1"/>
  <c r="J39" i="1"/>
  <c r="H39" i="1"/>
  <c r="I39" i="1" s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P37" i="1"/>
  <c r="O37" i="1" s="1"/>
  <c r="K37" i="1"/>
  <c r="J37" i="1"/>
  <c r="BO36" i="1"/>
  <c r="BN36" i="1"/>
  <c r="BM36" i="1"/>
  <c r="BD36" i="1"/>
  <c r="BC36" i="1"/>
  <c r="BB36" i="1"/>
  <c r="AR36" i="1"/>
  <c r="AQ36" i="1"/>
  <c r="AP36" i="1"/>
  <c r="AE36" i="1"/>
  <c r="AD36" i="1"/>
  <c r="AC36" i="1"/>
  <c r="P36" i="1"/>
  <c r="O36" i="1"/>
  <c r="K36" i="1"/>
  <c r="J36" i="1"/>
  <c r="H36" i="1" s="1"/>
  <c r="BO35" i="1"/>
  <c r="BN35" i="1"/>
  <c r="BM35" i="1"/>
  <c r="BD35" i="1"/>
  <c r="BC35" i="1"/>
  <c r="BB35" i="1"/>
  <c r="AR35" i="1"/>
  <c r="AQ35" i="1"/>
  <c r="AP35" i="1"/>
  <c r="AE35" i="1"/>
  <c r="AD35" i="1"/>
  <c r="AC35" i="1"/>
  <c r="P35" i="1"/>
  <c r="O35" i="1" s="1"/>
  <c r="K35" i="1"/>
  <c r="J35" i="1"/>
  <c r="BO34" i="1"/>
  <c r="BN34" i="1"/>
  <c r="BM34" i="1"/>
  <c r="BD34" i="1"/>
  <c r="BC34" i="1"/>
  <c r="BB34" i="1"/>
  <c r="AR34" i="1"/>
  <c r="AQ34" i="1"/>
  <c r="AP34" i="1"/>
  <c r="AE34" i="1"/>
  <c r="AD34" i="1"/>
  <c r="AC34" i="1"/>
  <c r="P34" i="1"/>
  <c r="O34" i="1" s="1"/>
  <c r="K34" i="1"/>
  <c r="J34" i="1"/>
  <c r="CM33" i="1"/>
  <c r="CL33" i="1"/>
  <c r="CK33" i="1"/>
  <c r="CB33" i="1"/>
  <c r="CA33" i="1"/>
  <c r="BZ33" i="1"/>
  <c r="BO33" i="1"/>
  <c r="BN33" i="1"/>
  <c r="BM33" i="1"/>
  <c r="BD33" i="1"/>
  <c r="BC33" i="1"/>
  <c r="BB33" i="1"/>
  <c r="AR33" i="1"/>
  <c r="AQ33" i="1"/>
  <c r="AP33" i="1"/>
  <c r="AE33" i="1"/>
  <c r="AD33" i="1"/>
  <c r="AC33" i="1"/>
  <c r="P33" i="1"/>
  <c r="O33" i="1"/>
  <c r="K33" i="1"/>
  <c r="J33" i="1"/>
  <c r="CM32" i="1"/>
  <c r="CL32" i="1"/>
  <c r="CK32" i="1"/>
  <c r="CB32" i="1"/>
  <c r="CA32" i="1"/>
  <c r="BZ32" i="1"/>
  <c r="BO32" i="1"/>
  <c r="BN32" i="1"/>
  <c r="BM32" i="1"/>
  <c r="BD32" i="1"/>
  <c r="BC32" i="1"/>
  <c r="BB32" i="1"/>
  <c r="AR32" i="1"/>
  <c r="AQ32" i="1"/>
  <c r="AP32" i="1"/>
  <c r="AE32" i="1"/>
  <c r="AD32" i="1"/>
  <c r="AC32" i="1"/>
  <c r="P32" i="1"/>
  <c r="O32" i="1" s="1"/>
  <c r="K32" i="1"/>
  <c r="J32" i="1"/>
  <c r="H32" i="1" s="1"/>
  <c r="CM31" i="1"/>
  <c r="CL31" i="1"/>
  <c r="CK31" i="1"/>
  <c r="CB31" i="1"/>
  <c r="CA31" i="1"/>
  <c r="BZ31" i="1"/>
  <c r="BO31" i="1"/>
  <c r="BN31" i="1"/>
  <c r="BM31" i="1"/>
  <c r="BD31" i="1"/>
  <c r="BC31" i="1"/>
  <c r="BB31" i="1"/>
  <c r="AR31" i="1"/>
  <c r="AQ31" i="1"/>
  <c r="AP31" i="1"/>
  <c r="AE31" i="1"/>
  <c r="AD31" i="1"/>
  <c r="AC31" i="1"/>
  <c r="P31" i="1"/>
  <c r="O31" i="1" s="1"/>
  <c r="K31" i="1"/>
  <c r="J31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P30" i="1"/>
  <c r="O30" i="1" s="1"/>
  <c r="K30" i="1"/>
  <c r="J30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AE29" i="1"/>
  <c r="AD29" i="1"/>
  <c r="AC29" i="1"/>
  <c r="P29" i="1"/>
  <c r="O29" i="1" s="1"/>
  <c r="K29" i="1"/>
  <c r="J29" i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AE28" i="1"/>
  <c r="AD28" i="1"/>
  <c r="AC28" i="1"/>
  <c r="P28" i="1"/>
  <c r="O28" i="1" s="1"/>
  <c r="K28" i="1"/>
  <c r="J28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AE27" i="1"/>
  <c r="AD27" i="1"/>
  <c r="AC27" i="1"/>
  <c r="M27" i="1" s="1"/>
  <c r="P27" i="1"/>
  <c r="O27" i="1" s="1"/>
  <c r="K27" i="1"/>
  <c r="J27" i="1"/>
  <c r="H27" i="1" s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25" i="1"/>
  <c r="CL25" i="1"/>
  <c r="CK25" i="1"/>
  <c r="CB25" i="1"/>
  <c r="CA25" i="1"/>
  <c r="BZ25" i="1"/>
  <c r="BO25" i="1"/>
  <c r="BN25" i="1"/>
  <c r="BM25" i="1"/>
  <c r="BD25" i="1"/>
  <c r="BC25" i="1"/>
  <c r="BB25" i="1"/>
  <c r="AR25" i="1"/>
  <c r="AQ25" i="1"/>
  <c r="AP25" i="1"/>
  <c r="AE25" i="1"/>
  <c r="AD25" i="1"/>
  <c r="AC25" i="1"/>
  <c r="P25" i="1"/>
  <c r="O25" i="1" s="1"/>
  <c r="K25" i="1"/>
  <c r="J25" i="1"/>
  <c r="CM24" i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AE24" i="1"/>
  <c r="AD24" i="1"/>
  <c r="AC24" i="1"/>
  <c r="P24" i="1"/>
  <c r="O24" i="1" s="1"/>
  <c r="K24" i="1"/>
  <c r="J24" i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21" i="1"/>
  <c r="CL21" i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E21" i="1"/>
  <c r="AD21" i="1"/>
  <c r="AC21" i="1"/>
  <c r="P21" i="1"/>
  <c r="O21" i="1" s="1"/>
  <c r="K21" i="1"/>
  <c r="J21" i="1"/>
  <c r="H21" i="1" s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AE4" i="1"/>
  <c r="AD4" i="1"/>
  <c r="AC4" i="1"/>
  <c r="P4" i="1"/>
  <c r="O4" i="1" s="1"/>
  <c r="K4" i="1"/>
  <c r="J4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7" i="1"/>
  <c r="CL7" i="1"/>
  <c r="CK7" i="1"/>
  <c r="CB7" i="1"/>
  <c r="CA7" i="1"/>
  <c r="BZ7" i="1"/>
  <c r="BO7" i="1"/>
  <c r="BP7" i="1" s="1"/>
  <c r="BN7" i="1"/>
  <c r="BM7" i="1"/>
  <c r="BD7" i="1"/>
  <c r="BC7" i="1"/>
  <c r="BB7" i="1"/>
  <c r="AR7" i="1"/>
  <c r="AQ7" i="1"/>
  <c r="AP7" i="1"/>
  <c r="AE7" i="1"/>
  <c r="AD7" i="1"/>
  <c r="AC7" i="1"/>
  <c r="M7" i="1" s="1"/>
  <c r="P7" i="1"/>
  <c r="O7" i="1" s="1"/>
  <c r="K7" i="1"/>
  <c r="J7" i="1"/>
  <c r="H7" i="1" s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/>
  <c r="K6" i="1"/>
  <c r="J6" i="1"/>
  <c r="CM14" i="1"/>
  <c r="CL14" i="1"/>
  <c r="CN14" i="1" s="1"/>
  <c r="CK14" i="1"/>
  <c r="CB14" i="1"/>
  <c r="CA14" i="1"/>
  <c r="BZ14" i="1"/>
  <c r="BO14" i="1"/>
  <c r="BN14" i="1"/>
  <c r="BM14" i="1"/>
  <c r="BD14" i="1"/>
  <c r="BC14" i="1"/>
  <c r="BB14" i="1"/>
  <c r="AR14" i="1"/>
  <c r="N14" i="1" s="1"/>
  <c r="AQ14" i="1"/>
  <c r="AS14" i="1" s="1"/>
  <c r="AP14" i="1"/>
  <c r="AE14" i="1"/>
  <c r="AD14" i="1"/>
  <c r="AC14" i="1"/>
  <c r="M14" i="1" s="1"/>
  <c r="P14" i="1"/>
  <c r="O14" i="1" s="1"/>
  <c r="K14" i="1"/>
  <c r="J14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AE19" i="1"/>
  <c r="AD19" i="1"/>
  <c r="AC19" i="1"/>
  <c r="P19" i="1"/>
  <c r="O19" i="1" s="1"/>
  <c r="K19" i="1"/>
  <c r="J19" i="1"/>
  <c r="CN9" i="1"/>
  <c r="CM9" i="1"/>
  <c r="CL9" i="1"/>
  <c r="CK9" i="1"/>
  <c r="CC9" i="1"/>
  <c r="CB9" i="1"/>
  <c r="CA9" i="1"/>
  <c r="BZ9" i="1"/>
  <c r="BP9" i="1"/>
  <c r="BO9" i="1"/>
  <c r="BN9" i="1"/>
  <c r="BM9" i="1"/>
  <c r="BE9" i="1"/>
  <c r="BD9" i="1"/>
  <c r="BC9" i="1"/>
  <c r="BB9" i="1"/>
  <c r="AS9" i="1"/>
  <c r="AR9" i="1"/>
  <c r="AQ9" i="1"/>
  <c r="AP9" i="1"/>
  <c r="AF9" i="1"/>
  <c r="AE9" i="1"/>
  <c r="N9" i="1" s="1"/>
  <c r="AD9" i="1"/>
  <c r="AC9" i="1"/>
  <c r="M9" i="1" s="1"/>
  <c r="P9" i="1"/>
  <c r="O9" i="1" s="1"/>
  <c r="K9" i="1"/>
  <c r="J9" i="1"/>
  <c r="CM11" i="1"/>
  <c r="CL11" i="1"/>
  <c r="CK11" i="1"/>
  <c r="CB11" i="1"/>
  <c r="CA11" i="1"/>
  <c r="BZ11" i="1"/>
  <c r="BO11" i="1"/>
  <c r="BN11" i="1"/>
  <c r="BM11" i="1"/>
  <c r="BP11" i="1" s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CM20" i="1"/>
  <c r="CL20" i="1"/>
  <c r="CK20" i="1"/>
  <c r="CB20" i="1"/>
  <c r="CA20" i="1"/>
  <c r="BZ20" i="1"/>
  <c r="BO20" i="1"/>
  <c r="BN20" i="1"/>
  <c r="BP20" i="1" s="1"/>
  <c r="BM20" i="1"/>
  <c r="BD20" i="1"/>
  <c r="BC20" i="1"/>
  <c r="BB20" i="1"/>
  <c r="AR20" i="1"/>
  <c r="AQ20" i="1"/>
  <c r="AP20" i="1"/>
  <c r="AE20" i="1"/>
  <c r="N20" i="1" s="1"/>
  <c r="AD20" i="1"/>
  <c r="AC20" i="1"/>
  <c r="P20" i="1"/>
  <c r="O20" i="1" s="1"/>
  <c r="K20" i="1"/>
  <c r="H20" i="1" s="1"/>
  <c r="I20" i="1" s="1"/>
  <c r="J20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8" i="1"/>
  <c r="CL8" i="1"/>
  <c r="CK8" i="1"/>
  <c r="CB8" i="1"/>
  <c r="CA8" i="1"/>
  <c r="BZ8" i="1"/>
  <c r="BO8" i="1"/>
  <c r="BN8" i="1"/>
  <c r="BP8" i="1" s="1"/>
  <c r="BM8" i="1"/>
  <c r="BD8" i="1"/>
  <c r="BC8" i="1"/>
  <c r="BB8" i="1"/>
  <c r="AR8" i="1"/>
  <c r="AQ8" i="1"/>
  <c r="AP8" i="1"/>
  <c r="AE8" i="1"/>
  <c r="N8" i="1" s="1"/>
  <c r="AD8" i="1"/>
  <c r="AC8" i="1"/>
  <c r="P8" i="1"/>
  <c r="O8" i="1" s="1"/>
  <c r="K8" i="1"/>
  <c r="J8" i="1"/>
  <c r="H8" i="1" s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AE5" i="1"/>
  <c r="AD5" i="1"/>
  <c r="AC5" i="1"/>
  <c r="P5" i="1"/>
  <c r="O5" i="1" s="1"/>
  <c r="M5" i="1"/>
  <c r="K5" i="1"/>
  <c r="J5" i="1"/>
  <c r="CM12" i="1"/>
  <c r="CL12" i="1"/>
  <c r="CK12" i="1"/>
  <c r="CB12" i="1"/>
  <c r="CA12" i="1"/>
  <c r="BZ12" i="1"/>
  <c r="BO12" i="1"/>
  <c r="BN12" i="1"/>
  <c r="BM12" i="1"/>
  <c r="BD12" i="1"/>
  <c r="BE12" i="1" s="1"/>
  <c r="BC12" i="1"/>
  <c r="BB12" i="1"/>
  <c r="AR12" i="1"/>
  <c r="AQ12" i="1"/>
  <c r="AP12" i="1"/>
  <c r="AE12" i="1"/>
  <c r="AD12" i="1"/>
  <c r="AC12" i="1"/>
  <c r="AF12" i="1" s="1"/>
  <c r="P12" i="1"/>
  <c r="O12" i="1" s="1"/>
  <c r="K12" i="1"/>
  <c r="J12" i="1"/>
  <c r="CM16" i="1"/>
  <c r="CL16" i="1"/>
  <c r="CK16" i="1"/>
  <c r="CB16" i="1"/>
  <c r="CA16" i="1"/>
  <c r="BZ16" i="1"/>
  <c r="BO16" i="1"/>
  <c r="BN16" i="1"/>
  <c r="BM16" i="1"/>
  <c r="BD16" i="1"/>
  <c r="BE16" i="1" s="1"/>
  <c r="BC16" i="1"/>
  <c r="BB16" i="1"/>
  <c r="AR16" i="1"/>
  <c r="AS16" i="1" s="1"/>
  <c r="AQ16" i="1"/>
  <c r="AP16" i="1"/>
  <c r="AE16" i="1"/>
  <c r="N16" i="1" s="1"/>
  <c r="AD16" i="1"/>
  <c r="AC16" i="1"/>
  <c r="M16" i="1" s="1"/>
  <c r="K16" i="1"/>
  <c r="J16" i="1"/>
  <c r="H16" i="1" s="1"/>
  <c r="I16" i="1" s="1"/>
  <c r="CC22" i="1" l="1"/>
  <c r="AF25" i="1"/>
  <c r="CC25" i="1"/>
  <c r="AF28" i="1"/>
  <c r="M28" i="1"/>
  <c r="L28" i="1" s="1"/>
  <c r="CC28" i="1"/>
  <c r="M30" i="1"/>
  <c r="AS32" i="1"/>
  <c r="M32" i="1"/>
  <c r="CN32" i="1"/>
  <c r="N49" i="1"/>
  <c r="N54" i="1"/>
  <c r="BE27" i="1"/>
  <c r="M47" i="1"/>
  <c r="BE47" i="1"/>
  <c r="AS48" i="1"/>
  <c r="CN48" i="1"/>
  <c r="BP50" i="1"/>
  <c r="M51" i="1"/>
  <c r="AS51" i="1"/>
  <c r="CN51" i="1"/>
  <c r="M53" i="1"/>
  <c r="H35" i="1"/>
  <c r="I35" i="1" s="1"/>
  <c r="N41" i="1"/>
  <c r="N43" i="1"/>
  <c r="L43" i="1" s="1"/>
  <c r="BE43" i="1"/>
  <c r="N45" i="1"/>
  <c r="CN45" i="1"/>
  <c r="H47" i="1"/>
  <c r="I47" i="1" s="1"/>
  <c r="CN47" i="1"/>
  <c r="H49" i="1"/>
  <c r="H51" i="1"/>
  <c r="I51" i="1" s="1"/>
  <c r="CC51" i="1"/>
  <c r="N22" i="1"/>
  <c r="N25" i="1"/>
  <c r="AS27" i="1"/>
  <c r="N42" i="1"/>
  <c r="N50" i="1"/>
  <c r="AF51" i="1"/>
  <c r="H9" i="1"/>
  <c r="M21" i="1"/>
  <c r="BP21" i="1"/>
  <c r="H25" i="1"/>
  <c r="I25" i="1" s="1"/>
  <c r="AF27" i="1"/>
  <c r="CC27" i="1"/>
  <c r="BE28" i="1"/>
  <c r="H30" i="1"/>
  <c r="N34" i="1"/>
  <c r="H38" i="1"/>
  <c r="AF39" i="1"/>
  <c r="AF40" i="1"/>
  <c r="H41" i="1"/>
  <c r="M41" i="1"/>
  <c r="H42" i="1"/>
  <c r="I42" i="1" s="1"/>
  <c r="BE50" i="1"/>
  <c r="N51" i="1"/>
  <c r="BP51" i="1"/>
  <c r="M52" i="1"/>
  <c r="BE52" i="1"/>
  <c r="BP53" i="1"/>
  <c r="CN27" i="1"/>
  <c r="BP28" i="1"/>
  <c r="N38" i="1"/>
  <c r="AS47" i="1"/>
  <c r="BP54" i="1"/>
  <c r="H13" i="1"/>
  <c r="I13" i="1" s="1"/>
  <c r="H4" i="1"/>
  <c r="I4" i="1" s="1"/>
  <c r="AS23" i="1"/>
  <c r="M23" i="1"/>
  <c r="CN23" i="1"/>
  <c r="H26" i="1"/>
  <c r="I26" i="1" s="1"/>
  <c r="BP26" i="1"/>
  <c r="N27" i="1"/>
  <c r="L27" i="1" s="1"/>
  <c r="BP27" i="1"/>
  <c r="AS28" i="1"/>
  <c r="CN28" i="1"/>
  <c r="M29" i="1"/>
  <c r="L29" i="1" s="1"/>
  <c r="N29" i="1"/>
  <c r="I30" i="1"/>
  <c r="H31" i="1"/>
  <c r="I31" i="1" s="1"/>
  <c r="BP31" i="1"/>
  <c r="N33" i="1"/>
  <c r="L33" i="1" s="1"/>
  <c r="H34" i="1"/>
  <c r="I34" i="1" s="1"/>
  <c r="M36" i="1"/>
  <c r="M37" i="1"/>
  <c r="AS44" i="1"/>
  <c r="N46" i="1"/>
  <c r="BP46" i="1"/>
  <c r="BP47" i="1"/>
  <c r="BP49" i="1"/>
  <c r="BE51" i="1"/>
  <c r="BE53" i="1"/>
  <c r="H54" i="1"/>
  <c r="M54" i="1"/>
  <c r="L54" i="1" s="1"/>
  <c r="N55" i="1"/>
  <c r="L16" i="1"/>
  <c r="BE20" i="1"/>
  <c r="BE11" i="1"/>
  <c r="N19" i="1"/>
  <c r="CC19" i="1"/>
  <c r="AF14" i="1"/>
  <c r="CC14" i="1"/>
  <c r="BP16" i="1"/>
  <c r="CN16" i="1"/>
  <c r="H10" i="1"/>
  <c r="I10" i="1" s="1"/>
  <c r="N10" i="1"/>
  <c r="BE10" i="1"/>
  <c r="AS8" i="1"/>
  <c r="CN8" i="1"/>
  <c r="M20" i="1"/>
  <c r="AS20" i="1"/>
  <c r="CN20" i="1"/>
  <c r="BP14" i="1"/>
  <c r="M6" i="1"/>
  <c r="BE6" i="1"/>
  <c r="AS4" i="1"/>
  <c r="CN4" i="1"/>
  <c r="N5" i="1"/>
  <c r="AF13" i="1"/>
  <c r="N13" i="1"/>
  <c r="CC13" i="1"/>
  <c r="AF20" i="1"/>
  <c r="CC20" i="1"/>
  <c r="H14" i="1"/>
  <c r="I14" i="1" s="1"/>
  <c r="BE14" i="1"/>
  <c r="H15" i="1"/>
  <c r="I15" i="1" s="1"/>
  <c r="N15" i="1"/>
  <c r="BP15" i="1"/>
  <c r="BE55" i="1"/>
  <c r="M55" i="1"/>
  <c r="AF16" i="1"/>
  <c r="AS12" i="1"/>
  <c r="N11" i="1"/>
  <c r="AF22" i="1"/>
  <c r="M22" i="1"/>
  <c r="CC16" i="1"/>
  <c r="M12" i="1"/>
  <c r="M8" i="1"/>
  <c r="L8" i="1" s="1"/>
  <c r="AS11" i="1"/>
  <c r="CN11" i="1"/>
  <c r="CN3" i="1"/>
  <c r="I38" i="1"/>
  <c r="BP39" i="1"/>
  <c r="BP40" i="1"/>
  <c r="AS45" i="1"/>
  <c r="M45" i="1"/>
  <c r="L45" i="1" s="1"/>
  <c r="CN12" i="1"/>
  <c r="AF19" i="1"/>
  <c r="M19" i="1"/>
  <c r="L30" i="1"/>
  <c r="AS5" i="1"/>
  <c r="CN5" i="1"/>
  <c r="CC6" i="1"/>
  <c r="AF43" i="1"/>
  <c r="N47" i="1"/>
  <c r="AF47" i="1"/>
  <c r="BP12" i="1"/>
  <c r="BE13" i="1"/>
  <c r="CC10" i="1"/>
  <c r="N17" i="1"/>
  <c r="BE17" i="1"/>
  <c r="M11" i="1"/>
  <c r="L11" i="1" s="1"/>
  <c r="AF11" i="1"/>
  <c r="CC11" i="1"/>
  <c r="AS7" i="1"/>
  <c r="CN7" i="1"/>
  <c r="M15" i="1"/>
  <c r="L15" i="1" s="1"/>
  <c r="N30" i="1"/>
  <c r="N39" i="1"/>
  <c r="L39" i="1" s="1"/>
  <c r="BE39" i="1"/>
  <c r="N40" i="1"/>
  <c r="BE40" i="1"/>
  <c r="BP43" i="1"/>
  <c r="M50" i="1"/>
  <c r="L50" i="1" s="1"/>
  <c r="BP13" i="1"/>
  <c r="AS10" i="1"/>
  <c r="CN10" i="1"/>
  <c r="BE8" i="1"/>
  <c r="H17" i="1"/>
  <c r="I17" i="1" s="1"/>
  <c r="L20" i="1"/>
  <c r="BP6" i="1"/>
  <c r="BE7" i="1"/>
  <c r="BE15" i="1"/>
  <c r="CC4" i="1"/>
  <c r="BE21" i="1"/>
  <c r="N23" i="1"/>
  <c r="L23" i="1" s="1"/>
  <c r="CC23" i="1"/>
  <c r="BP25" i="1"/>
  <c r="N26" i="1"/>
  <c r="BE26" i="1"/>
  <c r="N31" i="1"/>
  <c r="BE31" i="1"/>
  <c r="CC32" i="1"/>
  <c r="AS33" i="1"/>
  <c r="CN33" i="1"/>
  <c r="BP35" i="1"/>
  <c r="BP36" i="1"/>
  <c r="BP41" i="1"/>
  <c r="BP42" i="1"/>
  <c r="AF45" i="1"/>
  <c r="CC45" i="1"/>
  <c r="BE46" i="1"/>
  <c r="CC48" i="1"/>
  <c r="AS52" i="1"/>
  <c r="CN52" i="1"/>
  <c r="N53" i="1"/>
  <c r="L53" i="1" s="1"/>
  <c r="BE54" i="1"/>
  <c r="AS55" i="1"/>
  <c r="AS15" i="1"/>
  <c r="CN15" i="1"/>
  <c r="BP4" i="1"/>
  <c r="AS21" i="1"/>
  <c r="CN21" i="1"/>
  <c r="BP23" i="1"/>
  <c r="AF24" i="1"/>
  <c r="N24" i="1"/>
  <c r="CC24" i="1"/>
  <c r="AS26" i="1"/>
  <c r="CN26" i="1"/>
  <c r="BP29" i="1"/>
  <c r="BP30" i="1"/>
  <c r="AS31" i="1"/>
  <c r="CN31" i="1"/>
  <c r="BP32" i="1"/>
  <c r="AF33" i="1"/>
  <c r="CC33" i="1"/>
  <c r="N35" i="1"/>
  <c r="BE35" i="1"/>
  <c r="BE36" i="1"/>
  <c r="BE41" i="1"/>
  <c r="BE42" i="1"/>
  <c r="BP44" i="1"/>
  <c r="AS46" i="1"/>
  <c r="CN46" i="1"/>
  <c r="BP48" i="1"/>
  <c r="AS49" i="1"/>
  <c r="CN49" i="1"/>
  <c r="AS50" i="1"/>
  <c r="CN50" i="1"/>
  <c r="CC52" i="1"/>
  <c r="AS53" i="1"/>
  <c r="CN53" i="1"/>
  <c r="AS54" i="1"/>
  <c r="CN54" i="1"/>
  <c r="AF55" i="1"/>
  <c r="CC55" i="1"/>
  <c r="CC12" i="1"/>
  <c r="H5" i="1"/>
  <c r="BE5" i="1"/>
  <c r="AS13" i="1"/>
  <c r="CN13" i="1"/>
  <c r="BP10" i="1"/>
  <c r="AF8" i="1"/>
  <c r="CC8" i="1"/>
  <c r="BP17" i="1"/>
  <c r="L9" i="1"/>
  <c r="BP19" i="1"/>
  <c r="AS6" i="1"/>
  <c r="CN6" i="1"/>
  <c r="CC7" i="1"/>
  <c r="AF3" i="1"/>
  <c r="N3" i="1"/>
  <c r="CC3" i="1"/>
  <c r="N4" i="1"/>
  <c r="BE4" i="1"/>
  <c r="N21" i="1"/>
  <c r="L21" i="1" s="1"/>
  <c r="CC21" i="1"/>
  <c r="AS22" i="1"/>
  <c r="CN22" i="1"/>
  <c r="BE23" i="1"/>
  <c r="M24" i="1"/>
  <c r="BP24" i="1"/>
  <c r="CC26" i="1"/>
  <c r="H28" i="1"/>
  <c r="I28" i="1" s="1"/>
  <c r="H29" i="1"/>
  <c r="BE29" i="1"/>
  <c r="BE30" i="1"/>
  <c r="CC31" i="1"/>
  <c r="BE32" i="1"/>
  <c r="M33" i="1"/>
  <c r="AS35" i="1"/>
  <c r="AS36" i="1"/>
  <c r="AF37" i="1"/>
  <c r="N37" i="1"/>
  <c r="AS38" i="1"/>
  <c r="AS42" i="1"/>
  <c r="BE44" i="1"/>
  <c r="H45" i="1"/>
  <c r="I45" i="1" s="1"/>
  <c r="H46" i="1"/>
  <c r="I46" i="1" s="1"/>
  <c r="AF46" i="1"/>
  <c r="CC46" i="1"/>
  <c r="BE48" i="1"/>
  <c r="M49" i="1"/>
  <c r="AF50" i="1"/>
  <c r="CC50" i="1"/>
  <c r="BP52" i="1"/>
  <c r="AF53" i="1"/>
  <c r="CC53" i="1"/>
  <c r="AF54" i="1"/>
  <c r="CC54" i="1"/>
  <c r="BP55" i="1"/>
  <c r="N6" i="1"/>
  <c r="AF6" i="1"/>
  <c r="I5" i="1"/>
  <c r="AF10" i="1"/>
  <c r="M10" i="1"/>
  <c r="L10" i="1" s="1"/>
  <c r="H11" i="1"/>
  <c r="I11" i="1" s="1"/>
  <c r="I7" i="1"/>
  <c r="AF4" i="1"/>
  <c r="M4" i="1"/>
  <c r="O40" i="1"/>
  <c r="L40" i="1"/>
  <c r="AF34" i="1"/>
  <c r="M34" i="1"/>
  <c r="L34" i="1" s="1"/>
  <c r="H52" i="1"/>
  <c r="I52" i="1" s="1"/>
  <c r="H12" i="1"/>
  <c r="I12" i="1" s="1"/>
  <c r="L5" i="1"/>
  <c r="AF5" i="1"/>
  <c r="CC5" i="1"/>
  <c r="L14" i="1"/>
  <c r="AS3" i="1"/>
  <c r="M3" i="1"/>
  <c r="L3" i="1" s="1"/>
  <c r="BE38" i="1"/>
  <c r="M38" i="1"/>
  <c r="N12" i="1"/>
  <c r="L12" i="1" s="1"/>
  <c r="BP5" i="1"/>
  <c r="M13" i="1"/>
  <c r="L13" i="1" s="1"/>
  <c r="L6" i="1"/>
  <c r="N7" i="1"/>
  <c r="L7" i="1" s="1"/>
  <c r="AF7" i="1"/>
  <c r="H23" i="1"/>
  <c r="I23" i="1" s="1"/>
  <c r="M26" i="1"/>
  <c r="AF26" i="1"/>
  <c r="N32" i="1"/>
  <c r="L32" i="1" s="1"/>
  <c r="AF32" i="1"/>
  <c r="AF35" i="1"/>
  <c r="M35" i="1"/>
  <c r="L35" i="1" s="1"/>
  <c r="N36" i="1"/>
  <c r="L36" i="1" s="1"/>
  <c r="AF36" i="1"/>
  <c r="L37" i="1"/>
  <c r="H40" i="1"/>
  <c r="I40" i="1" s="1"/>
  <c r="N48" i="1"/>
  <c r="L48" i="1" s="1"/>
  <c r="AF48" i="1"/>
  <c r="I8" i="1"/>
  <c r="AS17" i="1"/>
  <c r="CN17" i="1"/>
  <c r="H19" i="1"/>
  <c r="I19" i="1" s="1"/>
  <c r="BE19" i="1"/>
  <c r="H6" i="1"/>
  <c r="I6" i="1" s="1"/>
  <c r="BP3" i="1"/>
  <c r="I21" i="1"/>
  <c r="AF21" i="1"/>
  <c r="BP22" i="1"/>
  <c r="L24" i="1"/>
  <c r="M25" i="1"/>
  <c r="H44" i="1"/>
  <c r="I44" i="1" s="1"/>
  <c r="BE45" i="1"/>
  <c r="M17" i="1"/>
  <c r="L17" i="1" s="1"/>
  <c r="AF17" i="1"/>
  <c r="CC17" i="1"/>
  <c r="I9" i="1"/>
  <c r="AS19" i="1"/>
  <c r="CN19" i="1"/>
  <c r="H3" i="1"/>
  <c r="I3" i="1" s="1"/>
  <c r="BE3" i="1"/>
  <c r="AF15" i="1"/>
  <c r="CC15" i="1"/>
  <c r="H22" i="1"/>
  <c r="I22" i="1" s="1"/>
  <c r="BE22" i="1"/>
  <c r="AF23" i="1"/>
  <c r="AF31" i="1"/>
  <c r="M31" i="1"/>
  <c r="L31" i="1" s="1"/>
  <c r="AS34" i="1"/>
  <c r="AS37" i="1"/>
  <c r="BP38" i="1"/>
  <c r="AF42" i="1"/>
  <c r="M42" i="1"/>
  <c r="L42" i="1" s="1"/>
  <c r="H24" i="1"/>
  <c r="I24" i="1" s="1"/>
  <c r="BE24" i="1"/>
  <c r="BE25" i="1"/>
  <c r="I29" i="1"/>
  <c r="AS29" i="1"/>
  <c r="CN29" i="1"/>
  <c r="AS30" i="1"/>
  <c r="CN30" i="1"/>
  <c r="I32" i="1"/>
  <c r="BP33" i="1"/>
  <c r="BP34" i="1"/>
  <c r="I36" i="1"/>
  <c r="BP37" i="1"/>
  <c r="I41" i="1"/>
  <c r="AS41" i="1"/>
  <c r="N44" i="1"/>
  <c r="L44" i="1" s="1"/>
  <c r="AF44" i="1"/>
  <c r="I49" i="1"/>
  <c r="N52" i="1"/>
  <c r="AF52" i="1"/>
  <c r="I54" i="1"/>
  <c r="AS24" i="1"/>
  <c r="CN24" i="1"/>
  <c r="AS25" i="1"/>
  <c r="CN25" i="1"/>
  <c r="I27" i="1"/>
  <c r="AF29" i="1"/>
  <c r="CC29" i="1"/>
  <c r="AF30" i="1"/>
  <c r="CC30" i="1"/>
  <c r="H33" i="1"/>
  <c r="I33" i="1" s="1"/>
  <c r="BE33" i="1"/>
  <c r="BE34" i="1"/>
  <c r="H37" i="1"/>
  <c r="I37" i="1" s="1"/>
  <c r="BE37" i="1"/>
  <c r="AF38" i="1"/>
  <c r="L41" i="1"/>
  <c r="AF41" i="1"/>
  <c r="BP45" i="1"/>
  <c r="M46" i="1"/>
  <c r="H48" i="1"/>
  <c r="I48" i="1" s="1"/>
  <c r="AF49" i="1"/>
  <c r="CC49" i="1"/>
  <c r="I53" i="1"/>
  <c r="L46" i="1" l="1"/>
  <c r="L49" i="1"/>
  <c r="L55" i="1"/>
  <c r="L38" i="1"/>
  <c r="L52" i="1"/>
  <c r="L25" i="1"/>
  <c r="L47" i="1"/>
  <c r="L51" i="1"/>
  <c r="L22" i="1"/>
  <c r="L4" i="1"/>
  <c r="L19" i="1"/>
  <c r="L26" i="1"/>
</calcChain>
</file>

<file path=xl/sharedStrings.xml><?xml version="1.0" encoding="utf-8"?>
<sst xmlns="http://schemas.openxmlformats.org/spreadsheetml/2006/main" count="224" uniqueCount="130">
  <si>
    <t>Rank?</t>
  </si>
  <si>
    <t>Promote?</t>
  </si>
  <si>
    <t>Sort Keys</t>
  </si>
  <si>
    <t xml:space="preserve">Match Totals
</t>
  </si>
  <si>
    <t xml:space="preserve">
BUG SIDE MATCH</t>
  </si>
  <si>
    <t>Bay 2
Trash Talking Terrorists</t>
  </si>
  <si>
    <t>Help and instructions for this spreadsheet are available on the CCIDPA web site at http://www.ccidpa.org/scoring/spreadsheets.html</t>
  </si>
  <si>
    <t>SSP</t>
  </si>
  <si>
    <t>Bay 3
Parking Garage Mayhem</t>
  </si>
  <si>
    <t>Bay 1
The Gauntlet</t>
  </si>
  <si>
    <t>IDPA Match Scoring Spreadsheet Sort Key lookup table</t>
  </si>
  <si>
    <t>Bay 5
Around The Horn</t>
  </si>
  <si>
    <t>ESP</t>
  </si>
  <si>
    <t>Table used to convert IDPA Divisions and classes into numeric sort keys.</t>
  </si>
  <si>
    <t>Bay 6
Home Run Trot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</si>
  <si>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</si>
  <si>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</si>
  <si>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</si>
  <si>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</si>
  <si>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</si>
  <si>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</si>
  <si>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</si>
  <si>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</si>
  <si>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EX</t>
  </si>
  <si>
    <t>SS</t>
  </si>
  <si>
    <t>MM</t>
  </si>
  <si>
    <t>Stage p</t>
  </si>
  <si>
    <t>NV</t>
  </si>
  <si>
    <t>This table is used to look up IDPA Classes using the numeric Class Sort Key value for purposes of promotions at sanctioned matches.</t>
  </si>
  <si>
    <t>If you delete rows in the scoring spreadsheet, and column H "blows up" with #REF! errors, replace the formulas in column H:</t>
  </si>
  <si>
    <t>Stage 8</t>
  </si>
  <si>
    <t xml:space="preserve"> </t>
  </si>
  <si>
    <t>(Remember to add the equal sign at the beginning of this formula!)</t>
  </si>
  <si>
    <t>Invalid Shooter Class entered on spreadsheet!</t>
  </si>
  <si>
    <t>Stage 9</t>
  </si>
  <si>
    <t>Stage 10</t>
  </si>
  <si>
    <t>Stage 11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</si>
  <si>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</si>
  <si>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</si>
  <si>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</si>
  <si>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>Stage 12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</si>
  <si>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</si>
  <si>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</si>
  <si>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</si>
  <si>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</si>
  <si>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</si>
  <si>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Stage 13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</si>
  <si>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</si>
  <si>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</si>
  <si>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</si>
  <si>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14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</si>
  <si>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</si>
  <si>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</si>
  <si>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</si>
  <si>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</si>
  <si>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</si>
  <si>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</si>
  <si>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>Stage 15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</si>
  <si>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</si>
  <si>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</si>
  <si>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</si>
  <si>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</si>
  <si>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</si>
  <si>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</si>
  <si>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</si>
  <si>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</si>
  <si>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</si>
  <si>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</si>
  <si>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</si>
  <si>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</si>
  <si>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</si>
  <si>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</si>
  <si>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</si>
  <si>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</si>
  <si>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</si>
  <si>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</si>
  <si>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</si>
  <si>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</si>
  <si>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</si>
  <si>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</si>
  <si>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</si>
  <si>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</si>
  <si>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</si>
  <si>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</si>
  <si>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</si>
  <si>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</si>
  <si>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</si>
  <si>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</si>
  <si>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</si>
  <si>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</si>
  <si>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</si>
  <si>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</si>
  <si>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</si>
  <si>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</si>
  <si>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4 Raw Time</t>
  </si>
  <si>
    <t>Str 1
Raw
Time</t>
  </si>
  <si>
    <t>Stage 4</t>
  </si>
  <si>
    <t>FP</t>
  </si>
  <si>
    <t>HNS</t>
  </si>
  <si>
    <t>JEFFERY B</t>
  </si>
  <si>
    <t>AUTO</t>
  </si>
  <si>
    <t>IRON</t>
  </si>
  <si>
    <t>SAM H</t>
  </si>
  <si>
    <t>JOHN A</t>
  </si>
  <si>
    <t>YAO C</t>
  </si>
  <si>
    <t>GARY M</t>
  </si>
  <si>
    <t>GEORGE T</t>
  </si>
  <si>
    <t>JOHN-JOHN D</t>
  </si>
  <si>
    <t>BRYAN K</t>
  </si>
  <si>
    <t>REV</t>
  </si>
  <si>
    <t>BILL L</t>
  </si>
  <si>
    <t>BARRY B</t>
  </si>
  <si>
    <t>MIKE B</t>
  </si>
  <si>
    <t>SEAN Z</t>
  </si>
  <si>
    <t>TOM F</t>
  </si>
  <si>
    <t>ALAN A</t>
  </si>
  <si>
    <t>MARIE M</t>
  </si>
  <si>
    <t>JOHN K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</si>
  <si>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</si>
  <si>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</si>
  <si>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</si>
  <si>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</si>
  <si>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</si>
  <si>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</si>
  <si>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</si>
  <si>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</si>
  <si>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</si>
  <si>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</si>
  <si>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</si>
  <si>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FRIDPA
Clear Creek
BUG Side Match
September 14,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</si>
</sst>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b/>
      <sz val="10"/>
      <name val="Arial"/>
    </font>
    <font>
      <sz val="8"/>
      <color theme="1"/>
      <name val="Arial"/>
    </font>
    <font>
      <sz val="8"/>
      <color rgb="FFC0C0C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4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wrapText="1"/>
    </xf>
    <xf numFmtId="49" fontId="3" fillId="0" borderId="0" xfId="0" applyNumberFormat="1" applyFont="1"/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8" fillId="2" borderId="11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right" vertical="center"/>
    </xf>
    <xf numFmtId="2" fontId="5" fillId="0" borderId="26" xfId="0" applyNumberFormat="1" applyFont="1" applyBorder="1" applyAlignment="1">
      <alignment horizontal="right" vertical="center"/>
    </xf>
    <xf numFmtId="1" fontId="5" fillId="0" borderId="26" xfId="0" applyNumberFormat="1" applyFont="1" applyBorder="1" applyAlignment="1">
      <alignment horizontal="right" vertical="center"/>
    </xf>
    <xf numFmtId="164" fontId="5" fillId="0" borderId="26" xfId="0" applyNumberFormat="1" applyFont="1" applyBorder="1" applyAlignment="1">
      <alignment horizontal="right" vertical="center"/>
    </xf>
    <xf numFmtId="1" fontId="5" fillId="0" borderId="27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/>
    </xf>
    <xf numFmtId="0" fontId="5" fillId="0" borderId="11" xfId="0" applyFont="1" applyBorder="1"/>
    <xf numFmtId="2" fontId="5" fillId="0" borderId="28" xfId="0" applyNumberFormat="1" applyFont="1" applyBorder="1" applyAlignment="1">
      <alignment horizontal="right" vertical="center"/>
    </xf>
    <xf numFmtId="2" fontId="3" fillId="0" borderId="29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right" vertical="center"/>
    </xf>
    <xf numFmtId="0" fontId="5" fillId="0" borderId="30" xfId="0" applyFont="1" applyBorder="1"/>
    <xf numFmtId="0" fontId="5" fillId="0" borderId="21" xfId="0" applyFont="1" applyBorder="1"/>
    <xf numFmtId="0" fontId="5" fillId="0" borderId="9" xfId="0" applyFont="1" applyBorder="1"/>
    <xf numFmtId="49" fontId="11" fillId="0" borderId="11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right" vertical="center"/>
    </xf>
    <xf numFmtId="1" fontId="11" fillId="0" borderId="11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31" xfId="0" applyFont="1" applyBorder="1"/>
    <xf numFmtId="0" fontId="5" fillId="0" borderId="0" xfId="0" applyFont="1" applyAlignment="1">
      <alignment horizontal="left"/>
    </xf>
    <xf numFmtId="49" fontId="11" fillId="0" borderId="26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right" vertical="center"/>
    </xf>
    <xf numFmtId="0" fontId="5" fillId="0" borderId="26" xfId="0" applyFont="1" applyBorder="1"/>
    <xf numFmtId="1" fontId="5" fillId="0" borderId="33" xfId="0" applyNumberFormat="1" applyFont="1" applyBorder="1" applyAlignment="1">
      <alignment horizontal="right" vertical="center"/>
    </xf>
    <xf numFmtId="2" fontId="3" fillId="0" borderId="34" xfId="0" applyNumberFormat="1" applyFont="1" applyBorder="1" applyAlignment="1">
      <alignment horizontal="right" vertical="center"/>
    </xf>
    <xf numFmtId="2" fontId="3" fillId="0" borderId="35" xfId="0" applyNumberFormat="1" applyFont="1" applyBorder="1" applyAlignment="1">
      <alignment horizontal="right" vertical="center"/>
    </xf>
    <xf numFmtId="1" fontId="5" fillId="0" borderId="36" xfId="0" applyNumberFormat="1" applyFont="1" applyBorder="1" applyAlignment="1">
      <alignment horizontal="right" vertical="center"/>
    </xf>
    <xf numFmtId="2" fontId="5" fillId="0" borderId="37" xfId="0" applyNumberFormat="1" applyFont="1" applyBorder="1" applyAlignment="1">
      <alignment horizontal="right" vertical="center"/>
    </xf>
    <xf numFmtId="2" fontId="3" fillId="0" borderId="25" xfId="0" applyNumberFormat="1" applyFont="1" applyBorder="1" applyAlignment="1">
      <alignment horizontal="right" vertical="center"/>
    </xf>
    <xf numFmtId="2" fontId="5" fillId="0" borderId="38" xfId="0" applyNumberFormat="1" applyFont="1" applyBorder="1" applyAlignment="1">
      <alignment horizontal="right" vertical="center"/>
    </xf>
    <xf numFmtId="49" fontId="5" fillId="0" borderId="29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right" vertical="center"/>
    </xf>
    <xf numFmtId="2" fontId="3" fillId="0" borderId="39" xfId="0" applyNumberFormat="1" applyFont="1" applyBorder="1" applyAlignment="1">
      <alignment horizontal="right" vertical="center"/>
    </xf>
    <xf numFmtId="2" fontId="3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/>
    </xf>
    <xf numFmtId="0" fontId="5" fillId="0" borderId="41" xfId="0" applyFont="1" applyBorder="1"/>
    <xf numFmtId="49" fontId="5" fillId="0" borderId="41" xfId="0" applyNumberFormat="1" applyFont="1" applyBorder="1"/>
    <xf numFmtId="0" fontId="5" fillId="0" borderId="0" xfId="0" applyFont="1" applyAlignment="1">
      <alignment horizontal="center"/>
    </xf>
    <xf numFmtId="49" fontId="5" fillId="0" borderId="42" xfId="0" applyNumberFormat="1" applyFont="1" applyBorder="1"/>
    <xf numFmtId="0" fontId="5" fillId="0" borderId="0" xfId="0" applyFont="1" applyAlignment="1">
      <alignment wrapText="1"/>
    </xf>
    <xf numFmtId="0" fontId="3" fillId="0" borderId="0" xfId="0" applyFont="1"/>
    <xf numFmtId="0" fontId="5" fillId="0" borderId="0" xfId="0" quotePrefix="1" applyFont="1"/>
    <xf numFmtId="0" fontId="5" fillId="0" borderId="11" xfId="0" applyFont="1" applyBorder="1" applyAlignment="1">
      <alignment horizontal="center"/>
    </xf>
    <xf numFmtId="0" fontId="5" fillId="0" borderId="43" xfId="0" applyFont="1" applyBorder="1"/>
    <xf numFmtId="49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0" borderId="2" xfId="0" applyNumberFormat="1" applyFont="1" applyBorder="1" applyAlignment="1">
      <alignment horizontal="center"/>
    </xf>
    <xf numFmtId="49" fontId="3" fillId="2" borderId="8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5" fillId="0" borderId="0" xfId="0" applyFont="1" applyBorder="1"/>
    <xf numFmtId="0" fontId="0" fillId="0" borderId="31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000"/>
  <sheetViews>
    <sheetView tabSelected="1" workbookViewId="0">
      <selection activeCell="A2" sqref="A2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customWidth="1"/>
    <col min="31" max="31" width="4.28515625" customWidth="1"/>
    <col min="32" max="32" width="7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6.5703125" hidden="1" customWidth="1"/>
    <col min="43" max="43" width="4.5703125" hidden="1" customWidth="1"/>
    <col min="44" max="44" width="4.28515625" hidden="1" customWidth="1"/>
    <col min="45" max="45" width="6.5703125" hidden="1" customWidth="1"/>
    <col min="46" max="46" width="8" hidden="1" customWidth="1"/>
    <col min="47" max="48" width="5.5703125" hidden="1" customWidth="1"/>
    <col min="49" max="49" width="4.85546875" hidden="1" customWidth="1"/>
    <col min="50" max="50" width="2.7109375" hidden="1" customWidth="1"/>
    <col min="51" max="51" width="2.28515625" hidden="1" customWidth="1"/>
    <col min="52" max="52" width="2.140625" hidden="1" customWidth="1"/>
    <col min="53" max="53" width="3.5703125" hidden="1" customWidth="1"/>
    <col min="54" max="54" width="7.42578125" hidden="1" customWidth="1"/>
    <col min="55" max="55" width="4.5703125" hidden="1" customWidth="1"/>
    <col min="56" max="56" width="4.28515625" hidden="1" customWidth="1"/>
    <col min="57" max="57" width="8.5703125" hidden="1" customWidth="1"/>
    <col min="58" max="59" width="6.42578125" hidden="1" customWidth="1"/>
    <col min="60" max="60" width="3.85546875" hidden="1" customWidth="1"/>
    <col min="61" max="61" width="3" hidden="1" customWidth="1"/>
    <col min="62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247" ht="72.75" customHeight="1" x14ac:dyDescent="0.25">
      <c r="A1" s="114" t="s">
        <v>129</v>
      </c>
      <c r="B1" s="109"/>
      <c r="C1" s="109"/>
      <c r="D1" s="109"/>
      <c r="E1" s="109"/>
      <c r="F1" s="110"/>
      <c r="G1" s="1"/>
      <c r="H1" s="2" t="s">
        <v>0</v>
      </c>
      <c r="I1" s="3" t="s">
        <v>1</v>
      </c>
      <c r="J1" s="115" t="s">
        <v>2</v>
      </c>
      <c r="K1" s="110"/>
      <c r="L1" s="113" t="s">
        <v>3</v>
      </c>
      <c r="M1" s="109"/>
      <c r="N1" s="109"/>
      <c r="O1" s="109"/>
      <c r="P1" s="110"/>
      <c r="Q1" s="113" t="s">
        <v>4</v>
      </c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G1" s="112" t="s">
        <v>5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10"/>
      <c r="AT1" s="112" t="s">
        <v>8</v>
      </c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10"/>
      <c r="BF1" s="113" t="s">
        <v>9</v>
      </c>
      <c r="BG1" s="109"/>
      <c r="BH1" s="109"/>
      <c r="BI1" s="109"/>
      <c r="BJ1" s="109"/>
      <c r="BK1" s="109"/>
      <c r="BL1" s="109"/>
      <c r="BM1" s="109"/>
      <c r="BN1" s="109"/>
      <c r="BO1" s="109"/>
      <c r="BP1" s="110"/>
      <c r="BQ1" s="113" t="s">
        <v>11</v>
      </c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10"/>
      <c r="CD1" s="116" t="s">
        <v>14</v>
      </c>
      <c r="CE1" s="109"/>
      <c r="CF1" s="109"/>
      <c r="CG1" s="109"/>
      <c r="CH1" s="109"/>
      <c r="CI1" s="109"/>
      <c r="CJ1" s="109"/>
      <c r="CK1" s="109"/>
      <c r="CL1" s="109"/>
      <c r="CM1" s="109"/>
      <c r="CN1" s="110"/>
      <c r="CO1" s="111" t="s">
        <v>26</v>
      </c>
      <c r="CP1" s="109"/>
      <c r="CQ1" s="109"/>
      <c r="CR1" s="109"/>
      <c r="CS1" s="109"/>
      <c r="CT1" s="109"/>
      <c r="CU1" s="109"/>
      <c r="CV1" s="109"/>
      <c r="CW1" s="109"/>
      <c r="CX1" s="109"/>
      <c r="CY1" s="110"/>
      <c r="CZ1" s="108" t="s">
        <v>30</v>
      </c>
      <c r="DA1" s="109"/>
      <c r="DB1" s="109"/>
      <c r="DC1" s="109"/>
      <c r="DD1" s="109"/>
      <c r="DE1" s="109"/>
      <c r="DF1" s="109"/>
      <c r="DG1" s="109"/>
      <c r="DH1" s="109"/>
      <c r="DI1" s="109"/>
      <c r="DJ1" s="110"/>
      <c r="DK1" s="108" t="s">
        <v>34</v>
      </c>
      <c r="DL1" s="109"/>
      <c r="DM1" s="109"/>
      <c r="DN1" s="109"/>
      <c r="DO1" s="109"/>
      <c r="DP1" s="109"/>
      <c r="DQ1" s="109"/>
      <c r="DR1" s="109"/>
      <c r="DS1" s="109"/>
      <c r="DT1" s="109"/>
      <c r="DU1" s="110"/>
      <c r="DV1" s="108" t="s">
        <v>35</v>
      </c>
      <c r="DW1" s="109"/>
      <c r="DX1" s="109"/>
      <c r="DY1" s="109"/>
      <c r="DZ1" s="109"/>
      <c r="EA1" s="109"/>
      <c r="EB1" s="109"/>
      <c r="EC1" s="109"/>
      <c r="ED1" s="109"/>
      <c r="EE1" s="109"/>
      <c r="EF1" s="110"/>
      <c r="EG1" s="108" t="s">
        <v>36</v>
      </c>
      <c r="EH1" s="109"/>
      <c r="EI1" s="109"/>
      <c r="EJ1" s="109"/>
      <c r="EK1" s="109"/>
      <c r="EL1" s="109"/>
      <c r="EM1" s="109"/>
      <c r="EN1" s="109"/>
      <c r="EO1" s="109"/>
      <c r="EP1" s="109"/>
      <c r="EQ1" s="110"/>
      <c r="ER1" s="108" t="s">
        <v>40</v>
      </c>
      <c r="ES1" s="109"/>
      <c r="ET1" s="109"/>
      <c r="EU1" s="109"/>
      <c r="EV1" s="109"/>
      <c r="EW1" s="109"/>
      <c r="EX1" s="109"/>
      <c r="EY1" s="109"/>
      <c r="EZ1" s="109"/>
      <c r="FA1" s="109"/>
      <c r="FB1" s="110"/>
      <c r="FC1" s="108" t="s">
        <v>46</v>
      </c>
      <c r="FD1" s="109"/>
      <c r="FE1" s="109"/>
      <c r="FF1" s="109"/>
      <c r="FG1" s="109"/>
      <c r="FH1" s="109"/>
      <c r="FI1" s="109"/>
      <c r="FJ1" s="109"/>
      <c r="FK1" s="109"/>
      <c r="FL1" s="109"/>
      <c r="FM1" s="110"/>
      <c r="FN1" s="108" t="s">
        <v>50</v>
      </c>
      <c r="FO1" s="109"/>
      <c r="FP1" s="109"/>
      <c r="FQ1" s="109"/>
      <c r="FR1" s="109"/>
      <c r="FS1" s="109"/>
      <c r="FT1" s="109"/>
      <c r="FU1" s="109"/>
      <c r="FV1" s="109"/>
      <c r="FW1" s="109"/>
      <c r="FX1" s="110"/>
      <c r="FY1" s="108" t="s">
        <v>57</v>
      </c>
      <c r="FZ1" s="109"/>
      <c r="GA1" s="109"/>
      <c r="GB1" s="109"/>
      <c r="GC1" s="109"/>
      <c r="GD1" s="109"/>
      <c r="GE1" s="109"/>
      <c r="GF1" s="109"/>
      <c r="GG1" s="109"/>
      <c r="GH1" s="109"/>
      <c r="GI1" s="110"/>
      <c r="GJ1" s="108" t="s">
        <v>60</v>
      </c>
      <c r="GK1" s="109"/>
      <c r="GL1" s="109"/>
      <c r="GM1" s="109"/>
      <c r="GN1" s="109"/>
      <c r="GO1" s="109"/>
      <c r="GP1" s="109"/>
      <c r="GQ1" s="109"/>
      <c r="GR1" s="109"/>
      <c r="GS1" s="109"/>
      <c r="GT1" s="110"/>
      <c r="GU1" s="108" t="s">
        <v>61</v>
      </c>
      <c r="GV1" s="109"/>
      <c r="GW1" s="109"/>
      <c r="GX1" s="109"/>
      <c r="GY1" s="109"/>
      <c r="GZ1" s="109"/>
      <c r="HA1" s="109"/>
      <c r="HB1" s="109"/>
      <c r="HC1" s="109"/>
      <c r="HD1" s="109"/>
      <c r="HE1" s="110"/>
      <c r="HF1" s="108" t="s">
        <v>62</v>
      </c>
      <c r="HG1" s="109"/>
      <c r="HH1" s="109"/>
      <c r="HI1" s="109"/>
      <c r="HJ1" s="109"/>
      <c r="HK1" s="109"/>
      <c r="HL1" s="109"/>
      <c r="HM1" s="109"/>
      <c r="HN1" s="109"/>
      <c r="HO1" s="109"/>
      <c r="HP1" s="110"/>
      <c r="HQ1" s="108" t="s">
        <v>63</v>
      </c>
      <c r="HR1" s="109"/>
      <c r="HS1" s="109"/>
      <c r="HT1" s="109"/>
      <c r="HU1" s="109"/>
      <c r="HV1" s="109"/>
      <c r="HW1" s="109"/>
      <c r="HX1" s="109"/>
      <c r="HY1" s="109"/>
      <c r="HZ1" s="109"/>
      <c r="IA1" s="110"/>
      <c r="IB1" s="108" t="s">
        <v>64</v>
      </c>
      <c r="IC1" s="109"/>
      <c r="ID1" s="109"/>
      <c r="IE1" s="109"/>
      <c r="IF1" s="109"/>
      <c r="IG1" s="109"/>
      <c r="IH1" s="109"/>
      <c r="II1" s="109"/>
      <c r="IJ1" s="109"/>
      <c r="IK1" s="109"/>
      <c r="IL1" s="110"/>
      <c r="IM1" s="12"/>
    </row>
    <row r="2" spans="1:247" ht="75.75" customHeight="1" x14ac:dyDescent="0.2">
      <c r="A2" s="13" t="s">
        <v>65</v>
      </c>
      <c r="B2" s="14" t="s">
        <v>66</v>
      </c>
      <c r="C2" s="14" t="s">
        <v>67</v>
      </c>
      <c r="D2" s="15" t="s">
        <v>68</v>
      </c>
      <c r="E2" s="14" t="s">
        <v>69</v>
      </c>
      <c r="F2" s="16" t="s">
        <v>70</v>
      </c>
      <c r="G2" s="17" t="s">
        <v>71</v>
      </c>
      <c r="H2" s="18" t="s">
        <v>72</v>
      </c>
      <c r="I2" s="19" t="s">
        <v>72</v>
      </c>
      <c r="J2" s="20" t="s">
        <v>73</v>
      </c>
      <c r="K2" s="21" t="s">
        <v>74</v>
      </c>
      <c r="L2" s="13" t="s">
        <v>75</v>
      </c>
      <c r="M2" s="22" t="s">
        <v>76</v>
      </c>
      <c r="N2" s="22" t="s">
        <v>77</v>
      </c>
      <c r="O2" s="22" t="s">
        <v>78</v>
      </c>
      <c r="P2" s="23" t="s">
        <v>79</v>
      </c>
      <c r="Q2" s="24" t="s">
        <v>80</v>
      </c>
      <c r="R2" s="14" t="s">
        <v>81</v>
      </c>
      <c r="S2" s="14" t="s">
        <v>82</v>
      </c>
      <c r="T2" s="25"/>
      <c r="U2" s="14" t="s">
        <v>83</v>
      </c>
      <c r="V2" s="14" t="s">
        <v>84</v>
      </c>
      <c r="W2" s="14" t="s">
        <v>85</v>
      </c>
      <c r="X2" s="14" t="s">
        <v>86</v>
      </c>
      <c r="Y2" s="14" t="s">
        <v>87</v>
      </c>
      <c r="Z2" s="14" t="s">
        <v>88</v>
      </c>
      <c r="AA2" s="14" t="s">
        <v>89</v>
      </c>
      <c r="AB2" s="26" t="s">
        <v>90</v>
      </c>
      <c r="AC2" s="24" t="s">
        <v>91</v>
      </c>
      <c r="AD2" s="14" t="s">
        <v>86</v>
      </c>
      <c r="AE2" s="14" t="s">
        <v>92</v>
      </c>
      <c r="AF2" s="16" t="s">
        <v>93</v>
      </c>
      <c r="AG2" s="24" t="s">
        <v>80</v>
      </c>
      <c r="AH2" s="14" t="s">
        <v>81</v>
      </c>
      <c r="AI2" s="14" t="s">
        <v>82</v>
      </c>
      <c r="AJ2" s="14" t="s">
        <v>94</v>
      </c>
      <c r="AK2" s="14" t="s">
        <v>86</v>
      </c>
      <c r="AL2" s="14" t="s">
        <v>87</v>
      </c>
      <c r="AM2" s="14" t="s">
        <v>88</v>
      </c>
      <c r="AN2" s="14" t="s">
        <v>89</v>
      </c>
      <c r="AO2" s="26" t="s">
        <v>90</v>
      </c>
      <c r="AP2" s="24" t="s">
        <v>91</v>
      </c>
      <c r="AQ2" s="14" t="s">
        <v>86</v>
      </c>
      <c r="AR2" s="14" t="s">
        <v>92</v>
      </c>
      <c r="AS2" s="16" t="s">
        <v>93</v>
      </c>
      <c r="AT2" s="24" t="s">
        <v>95</v>
      </c>
      <c r="AU2" s="14" t="s">
        <v>81</v>
      </c>
      <c r="AV2" s="14" t="s">
        <v>82</v>
      </c>
      <c r="AW2" s="14" t="s">
        <v>86</v>
      </c>
      <c r="AX2" s="14" t="s">
        <v>87</v>
      </c>
      <c r="AY2" s="14" t="s">
        <v>88</v>
      </c>
      <c r="AZ2" s="14" t="s">
        <v>89</v>
      </c>
      <c r="BA2" s="26" t="s">
        <v>90</v>
      </c>
      <c r="BB2" s="24" t="s">
        <v>91</v>
      </c>
      <c r="BC2" s="14" t="s">
        <v>86</v>
      </c>
      <c r="BD2" s="14" t="s">
        <v>92</v>
      </c>
      <c r="BE2" s="16" t="s">
        <v>93</v>
      </c>
      <c r="BF2" s="24" t="s">
        <v>96</v>
      </c>
      <c r="BG2" s="14" t="s">
        <v>80</v>
      </c>
      <c r="BH2" s="14" t="s">
        <v>86</v>
      </c>
      <c r="BI2" s="14" t="s">
        <v>87</v>
      </c>
      <c r="BJ2" s="14" t="s">
        <v>97</v>
      </c>
      <c r="BK2" s="14" t="s">
        <v>98</v>
      </c>
      <c r="BL2" s="26" t="s">
        <v>90</v>
      </c>
      <c r="BM2" s="27" t="s">
        <v>91</v>
      </c>
      <c r="BN2" s="22" t="s">
        <v>86</v>
      </c>
      <c r="BO2" s="22" t="s">
        <v>92</v>
      </c>
      <c r="BP2" s="16" t="s">
        <v>93</v>
      </c>
      <c r="BQ2" s="24" t="s">
        <v>95</v>
      </c>
      <c r="BR2" s="14" t="s">
        <v>81</v>
      </c>
      <c r="BS2" s="14" t="s">
        <v>82</v>
      </c>
      <c r="BT2" s="14" t="s">
        <v>94</v>
      </c>
      <c r="BU2" s="14" t="s">
        <v>86</v>
      </c>
      <c r="BV2" s="14" t="s">
        <v>87</v>
      </c>
      <c r="BW2" s="14" t="s">
        <v>88</v>
      </c>
      <c r="BX2" s="14" t="s">
        <v>89</v>
      </c>
      <c r="BY2" s="26" t="s">
        <v>90</v>
      </c>
      <c r="BZ2" s="24" t="s">
        <v>91</v>
      </c>
      <c r="CA2" s="14" t="s">
        <v>86</v>
      </c>
      <c r="CB2" s="26" t="s">
        <v>92</v>
      </c>
      <c r="CC2" s="28" t="s">
        <v>93</v>
      </c>
      <c r="CD2" s="29" t="s">
        <v>80</v>
      </c>
      <c r="CE2" s="30" t="s">
        <v>81</v>
      </c>
      <c r="CF2" s="30" t="s">
        <v>86</v>
      </c>
      <c r="CG2" s="30" t="s">
        <v>87</v>
      </c>
      <c r="CH2" s="30" t="s">
        <v>88</v>
      </c>
      <c r="CI2" s="30" t="s">
        <v>89</v>
      </c>
      <c r="CJ2" s="31" t="s">
        <v>90</v>
      </c>
      <c r="CK2" s="29" t="s">
        <v>91</v>
      </c>
      <c r="CL2" s="30" t="s">
        <v>86</v>
      </c>
      <c r="CM2" s="30" t="s">
        <v>92</v>
      </c>
      <c r="CN2" s="32" t="s">
        <v>93</v>
      </c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4"/>
      <c r="CZ2" s="35"/>
      <c r="DA2" s="33"/>
      <c r="DB2" s="33"/>
      <c r="DC2" s="33"/>
      <c r="DD2" s="33"/>
      <c r="DE2" s="33"/>
      <c r="DF2" s="33"/>
      <c r="DG2" s="33"/>
      <c r="DH2" s="33"/>
      <c r="DI2" s="33"/>
      <c r="DJ2" s="34"/>
      <c r="DK2" s="35"/>
      <c r="DL2" s="33"/>
      <c r="DM2" s="33"/>
      <c r="DN2" s="33"/>
      <c r="DO2" s="33"/>
      <c r="DP2" s="33"/>
      <c r="DQ2" s="33"/>
      <c r="DR2" s="33"/>
      <c r="DS2" s="33"/>
      <c r="DT2" s="33"/>
      <c r="DU2" s="34"/>
      <c r="DV2" s="35"/>
      <c r="DW2" s="33"/>
      <c r="DX2" s="33"/>
      <c r="DY2" s="33"/>
      <c r="DZ2" s="33"/>
      <c r="EA2" s="33"/>
      <c r="EB2" s="33"/>
      <c r="EC2" s="33"/>
      <c r="ED2" s="33"/>
      <c r="EE2" s="33"/>
      <c r="EF2" s="34"/>
      <c r="EG2" s="35"/>
      <c r="EH2" s="33"/>
      <c r="EI2" s="33"/>
      <c r="EJ2" s="33"/>
      <c r="EK2" s="33"/>
      <c r="EL2" s="33"/>
      <c r="EM2" s="33"/>
      <c r="EN2" s="33"/>
      <c r="EO2" s="33"/>
      <c r="EP2" s="33"/>
      <c r="EQ2" s="34"/>
      <c r="ER2" s="35"/>
      <c r="ES2" s="33"/>
      <c r="ET2" s="33"/>
      <c r="EU2" s="33"/>
      <c r="EV2" s="33"/>
      <c r="EW2" s="33"/>
      <c r="EX2" s="33"/>
      <c r="EY2" s="33"/>
      <c r="EZ2" s="33"/>
      <c r="FA2" s="33"/>
      <c r="FB2" s="34"/>
      <c r="FC2" s="35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5"/>
      <c r="FO2" s="33"/>
      <c r="FP2" s="33"/>
      <c r="FQ2" s="33"/>
      <c r="FR2" s="33"/>
      <c r="FS2" s="33"/>
      <c r="FT2" s="33"/>
      <c r="FU2" s="33"/>
      <c r="FV2" s="33"/>
      <c r="FW2" s="33"/>
      <c r="FX2" s="34"/>
      <c r="FY2" s="35"/>
      <c r="FZ2" s="33"/>
      <c r="GA2" s="33"/>
      <c r="GB2" s="33"/>
      <c r="GC2" s="33"/>
      <c r="GD2" s="33"/>
      <c r="GE2" s="33"/>
      <c r="GF2" s="33"/>
      <c r="GG2" s="33"/>
      <c r="GH2" s="33"/>
      <c r="GI2" s="34"/>
      <c r="GJ2" s="35"/>
      <c r="GK2" s="33"/>
      <c r="GL2" s="33"/>
      <c r="GM2" s="33"/>
      <c r="GN2" s="33"/>
      <c r="GO2" s="33"/>
      <c r="GP2" s="33"/>
      <c r="GQ2" s="33"/>
      <c r="GR2" s="33"/>
      <c r="GS2" s="33"/>
      <c r="GT2" s="34"/>
      <c r="GU2" s="35"/>
      <c r="GV2" s="33"/>
      <c r="GW2" s="33"/>
      <c r="GX2" s="33"/>
      <c r="GY2" s="33"/>
      <c r="GZ2" s="33"/>
      <c r="HA2" s="33"/>
      <c r="HB2" s="33"/>
      <c r="HC2" s="33"/>
      <c r="HD2" s="33"/>
      <c r="HE2" s="34"/>
      <c r="HF2" s="35"/>
      <c r="HG2" s="33"/>
      <c r="HH2" s="33"/>
      <c r="HI2" s="33"/>
      <c r="HJ2" s="33"/>
      <c r="HK2" s="33"/>
      <c r="HL2" s="33"/>
      <c r="HM2" s="33"/>
      <c r="HN2" s="33"/>
      <c r="HO2" s="33"/>
      <c r="HP2" s="34"/>
      <c r="HQ2" s="35"/>
      <c r="HR2" s="33"/>
      <c r="HS2" s="33"/>
      <c r="HT2" s="33"/>
      <c r="HU2" s="33"/>
      <c r="HV2" s="33"/>
      <c r="HW2" s="33"/>
      <c r="HX2" s="33"/>
      <c r="HY2" s="33"/>
      <c r="HZ2" s="33"/>
      <c r="IA2" s="34"/>
      <c r="IB2" s="35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12"/>
    </row>
    <row r="3" spans="1:247" ht="12.75" customHeight="1" x14ac:dyDescent="0.2">
      <c r="A3" s="36">
        <v>1</v>
      </c>
      <c r="B3" s="63" t="s">
        <v>115</v>
      </c>
      <c r="C3" s="37"/>
      <c r="D3" s="38"/>
      <c r="E3" s="64" t="s">
        <v>100</v>
      </c>
      <c r="F3" s="65" t="s">
        <v>101</v>
      </c>
      <c r="G3" s="40"/>
      <c r="H3" s="41" t="e">
        <f>IF(AND(OR(#REF!="Y",#REF!="Y"),J3&lt;5,K3&lt;5),IF(AND(J3=#REF!,K3=#REF!),#REF!+1,1),"")</f>
        <v>#REF!</v>
      </c>
      <c r="I3" s="42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43" t="str">
        <f>IF(ISNA(VLOOKUP(E3,SortLookup!$A$1:$B$5,2,FALSE))," ",VLOOKUP(E3,SortLookup!$A$1:$B$5,2,FALSE))</f>
        <v xml:space="preserve"> </v>
      </c>
      <c r="K3" s="44" t="str">
        <f>IF(ISNA(VLOOKUP(F3,SortLookup!$A$7:$B$11,2,FALSE))," ",VLOOKUP(F3,SortLookup!$A$7:$B$11,2,FALSE))</f>
        <v xml:space="preserve"> </v>
      </c>
      <c r="L3" s="45">
        <f>M3+N3+P3</f>
        <v>6.86</v>
      </c>
      <c r="M3" s="46">
        <f>AC3+AP3+BB3+BM3+BZ3+CK3+CV3+DG3+DR3+EC3+EN3+EY3+FJ3+FU3+GF3+GQ3+HB3+HM3+HX3+II3</f>
        <v>6.86</v>
      </c>
      <c r="N3" s="47">
        <f>AE3+AR3+BD3+BO3+CB3+CM3+CX3+DI3+DT3+EE3+EP3+FA3+FL3+FW3+GH3+GS3+HD3+HO3+HZ3+IK3</f>
        <v>0</v>
      </c>
      <c r="O3" s="48">
        <f>P3</f>
        <v>0</v>
      </c>
      <c r="P3" s="49">
        <f>X3+AK3+AW3+BH3+BU3+CF3+CQ3+DB3+DM3+DX3+EI3+ET3+FE3+FP3+GA3+GL3+GW3+HH3+HS3+ID3</f>
        <v>0</v>
      </c>
      <c r="Q3" s="66">
        <v>6.86</v>
      </c>
      <c r="R3" s="51"/>
      <c r="S3" s="51"/>
      <c r="T3" s="51"/>
      <c r="U3" s="51"/>
      <c r="V3" s="51"/>
      <c r="W3" s="51"/>
      <c r="X3" s="67">
        <v>0</v>
      </c>
      <c r="Y3" s="52"/>
      <c r="Z3" s="52"/>
      <c r="AA3" s="52"/>
      <c r="AB3" s="53"/>
      <c r="AC3" s="50">
        <f>Q3+R3+S3+T3+U3+V3+W3</f>
        <v>6.86</v>
      </c>
      <c r="AD3" s="54">
        <f>X3</f>
        <v>0</v>
      </c>
      <c r="AE3" s="52">
        <f>(Y3*3)+(Z3*10)+(AA3*5)+(AB3*20)</f>
        <v>0</v>
      </c>
      <c r="AF3" s="55">
        <f>AC3+AD3+AE3</f>
        <v>6.86</v>
      </c>
      <c r="AG3" s="50"/>
      <c r="AH3" s="51"/>
      <c r="AI3" s="51"/>
      <c r="AJ3" s="51"/>
      <c r="AK3" s="52"/>
      <c r="AL3" s="52"/>
      <c r="AM3" s="52"/>
      <c r="AN3" s="52"/>
      <c r="AO3" s="53"/>
      <c r="AP3" s="50">
        <f>AG3+AH3+AI3+AJ3</f>
        <v>0</v>
      </c>
      <c r="AQ3" s="54">
        <f>AK3</f>
        <v>0</v>
      </c>
      <c r="AR3" s="52">
        <f>(AL3*3)+(AM3*10)+(AN3*5)+(AO3*20)</f>
        <v>0</v>
      </c>
      <c r="AS3" s="55">
        <f>AP3+AQ3+AR3</f>
        <v>0</v>
      </c>
      <c r="AT3" s="50"/>
      <c r="AU3" s="51"/>
      <c r="AV3" s="51"/>
      <c r="AW3" s="52"/>
      <c r="AX3" s="52"/>
      <c r="AY3" s="52"/>
      <c r="AZ3" s="52"/>
      <c r="BA3" s="53"/>
      <c r="BB3" s="50">
        <f>AT3+AU3+AV3</f>
        <v>0</v>
      </c>
      <c r="BC3" s="54">
        <f>AW3</f>
        <v>0</v>
      </c>
      <c r="BD3" s="52">
        <f>(AX3*3)+(AY3*10)+(AZ3*5)+(BA3*20)</f>
        <v>0</v>
      </c>
      <c r="BE3" s="55">
        <f>BB3+BC3+BD3</f>
        <v>0</v>
      </c>
      <c r="BF3" s="50"/>
      <c r="BG3" s="56"/>
      <c r="BH3" s="52"/>
      <c r="BI3" s="52"/>
      <c r="BJ3" s="52"/>
      <c r="BK3" s="52"/>
      <c r="BL3" s="53"/>
      <c r="BM3" s="57">
        <f>BF3+BG3</f>
        <v>0</v>
      </c>
      <c r="BN3" s="48">
        <f>BH3</f>
        <v>0</v>
      </c>
      <c r="BO3" s="47">
        <f>(BI3*3)+(BJ3*10)+(BK3*5)+(BL3*20)</f>
        <v>0</v>
      </c>
      <c r="BP3" s="58">
        <f>BM3+BN3+BO3</f>
        <v>0</v>
      </c>
      <c r="BQ3" s="50"/>
      <c r="BR3" s="51"/>
      <c r="BS3" s="51"/>
      <c r="BT3" s="51"/>
      <c r="BU3" s="52"/>
      <c r="BV3" s="52"/>
      <c r="BW3" s="52"/>
      <c r="BX3" s="52"/>
      <c r="BY3" s="53"/>
      <c r="BZ3" s="50">
        <f>BQ3+BR3+BS3+BT3</f>
        <v>0</v>
      </c>
      <c r="CA3" s="54">
        <f>BU3</f>
        <v>0</v>
      </c>
      <c r="CB3" s="53">
        <f>(BV3*3)+(BW3*10)+(BX3*5)+(BY3*20)</f>
        <v>0</v>
      </c>
      <c r="CC3" s="59">
        <f>BZ3+CA3+CB3</f>
        <v>0</v>
      </c>
      <c r="CD3" s="50"/>
      <c r="CE3" s="51"/>
      <c r="CF3" s="52"/>
      <c r="CG3" s="52"/>
      <c r="CH3" s="52"/>
      <c r="CI3" s="52"/>
      <c r="CJ3" s="53"/>
      <c r="CK3" s="50">
        <f>CD3+CE3</f>
        <v>0</v>
      </c>
      <c r="CL3" s="54">
        <f>CF3</f>
        <v>0</v>
      </c>
      <c r="CM3" s="52">
        <f>(CG3*3)+(CH3*10)+(CI3*5)+(CJ3*20)</f>
        <v>0</v>
      </c>
      <c r="CN3" s="55">
        <f>CK3+CL3+CM3</f>
        <v>0</v>
      </c>
      <c r="CO3" s="117"/>
      <c r="CP3" s="117"/>
      <c r="CQ3" s="117"/>
      <c r="CR3" s="117"/>
      <c r="CS3" s="117"/>
      <c r="CT3" s="117"/>
      <c r="CU3" s="117"/>
      <c r="CV3" s="60"/>
      <c r="CW3" s="117"/>
      <c r="CX3" s="117"/>
      <c r="CY3" s="61"/>
      <c r="CZ3" s="62"/>
      <c r="DA3" s="117"/>
      <c r="DB3" s="117"/>
      <c r="DC3" s="117"/>
      <c r="DD3" s="117"/>
      <c r="DE3" s="117"/>
      <c r="DF3" s="117"/>
      <c r="DG3" s="60"/>
      <c r="DH3" s="117"/>
      <c r="DI3" s="117"/>
      <c r="DJ3" s="61"/>
      <c r="DK3" s="62"/>
      <c r="DL3" s="117"/>
      <c r="DM3" s="117"/>
      <c r="DN3" s="117"/>
      <c r="DO3" s="117"/>
      <c r="DP3" s="117"/>
      <c r="DQ3" s="117"/>
      <c r="DR3" s="60"/>
      <c r="DS3" s="117"/>
      <c r="DT3" s="117"/>
      <c r="DU3" s="61"/>
      <c r="DV3" s="62"/>
      <c r="DW3" s="117"/>
      <c r="DX3" s="117"/>
      <c r="DY3" s="117"/>
      <c r="DZ3" s="117"/>
      <c r="EA3" s="117"/>
      <c r="EB3" s="117"/>
      <c r="EC3" s="60"/>
      <c r="ED3" s="117"/>
      <c r="EE3" s="117"/>
      <c r="EF3" s="61"/>
      <c r="EG3" s="62"/>
      <c r="EH3" s="117"/>
      <c r="EI3" s="117"/>
      <c r="EJ3" s="117"/>
      <c r="EK3" s="117"/>
      <c r="EL3" s="117"/>
      <c r="EM3" s="117"/>
      <c r="EN3" s="60"/>
      <c r="EO3" s="117"/>
      <c r="EP3" s="117"/>
      <c r="EQ3" s="61"/>
      <c r="ER3" s="62"/>
      <c r="ES3" s="117"/>
      <c r="ET3" s="117"/>
      <c r="EU3" s="117"/>
      <c r="EV3" s="117"/>
      <c r="EW3" s="117"/>
      <c r="EX3" s="117"/>
      <c r="EY3" s="60"/>
      <c r="EZ3" s="117"/>
      <c r="FA3" s="117"/>
      <c r="FB3" s="61"/>
      <c r="FC3" s="62"/>
      <c r="FD3" s="117"/>
      <c r="FE3" s="117"/>
      <c r="FF3" s="117"/>
      <c r="FG3" s="117"/>
      <c r="FH3" s="117"/>
      <c r="FI3" s="117"/>
      <c r="FJ3" s="60"/>
      <c r="FK3" s="117"/>
      <c r="FL3" s="117"/>
      <c r="FM3" s="61"/>
      <c r="FN3" s="62"/>
      <c r="FO3" s="117"/>
      <c r="FP3" s="117"/>
      <c r="FQ3" s="117"/>
      <c r="FR3" s="117"/>
      <c r="FS3" s="117"/>
      <c r="FT3" s="117"/>
      <c r="FU3" s="60"/>
      <c r="FV3" s="117"/>
      <c r="FW3" s="117"/>
      <c r="FX3" s="61"/>
      <c r="FY3" s="62"/>
      <c r="FZ3" s="117"/>
      <c r="GA3" s="117"/>
      <c r="GB3" s="117"/>
      <c r="GC3" s="117"/>
      <c r="GD3" s="117"/>
      <c r="GE3" s="117"/>
      <c r="GF3" s="60"/>
      <c r="GG3" s="117"/>
      <c r="GH3" s="117"/>
      <c r="GI3" s="61"/>
      <c r="GJ3" s="62"/>
      <c r="GK3" s="117"/>
      <c r="GL3" s="117"/>
      <c r="GM3" s="117"/>
      <c r="GN3" s="117"/>
      <c r="GO3" s="117"/>
      <c r="GP3" s="117"/>
      <c r="GQ3" s="60"/>
      <c r="GR3" s="117"/>
      <c r="GS3" s="117"/>
      <c r="GT3" s="61"/>
      <c r="GU3" s="62"/>
      <c r="GV3" s="117"/>
      <c r="GW3" s="117"/>
      <c r="GX3" s="117"/>
      <c r="GY3" s="117"/>
      <c r="GZ3" s="117"/>
      <c r="HA3" s="117"/>
      <c r="HB3" s="60"/>
      <c r="HC3" s="117"/>
      <c r="HD3" s="117"/>
      <c r="HE3" s="61"/>
      <c r="HF3" s="62"/>
      <c r="HG3" s="117"/>
      <c r="HH3" s="117"/>
      <c r="HI3" s="117"/>
      <c r="HJ3" s="117"/>
      <c r="HK3" s="117"/>
      <c r="HL3" s="117"/>
      <c r="HM3" s="60"/>
      <c r="HN3" s="117"/>
      <c r="HO3" s="117"/>
      <c r="HP3" s="61"/>
      <c r="HQ3" s="62"/>
      <c r="HR3" s="117"/>
      <c r="HS3" s="117"/>
      <c r="HT3" s="117"/>
      <c r="HU3" s="117"/>
      <c r="HV3" s="117"/>
      <c r="HW3" s="117"/>
      <c r="HX3" s="60"/>
      <c r="HY3" s="117"/>
      <c r="HZ3" s="117"/>
      <c r="IA3" s="61"/>
      <c r="IB3" s="62"/>
      <c r="IC3" s="117"/>
      <c r="ID3" s="117"/>
      <c r="IE3" s="117"/>
      <c r="IF3" s="117"/>
      <c r="IG3" s="117"/>
      <c r="IH3" s="117"/>
      <c r="II3" s="60"/>
      <c r="IJ3" s="117"/>
      <c r="IK3" s="117"/>
      <c r="IL3" s="117"/>
      <c r="IM3" s="12"/>
    </row>
    <row r="4" spans="1:247" ht="12.75" customHeight="1" x14ac:dyDescent="0.2">
      <c r="A4" s="36">
        <v>2</v>
      </c>
      <c r="B4" s="63" t="s">
        <v>117</v>
      </c>
      <c r="C4" s="37"/>
      <c r="D4" s="38"/>
      <c r="E4" s="64" t="s">
        <v>100</v>
      </c>
      <c r="F4" s="65" t="s">
        <v>101</v>
      </c>
      <c r="G4" s="40"/>
      <c r="H4" s="41" t="e">
        <f>IF(AND(OR(#REF!="Y",#REF!="Y"),J4&lt;5,K4&lt;5),IF(AND(J4=#REF!,K4=#REF!),#REF!+1,1),"")</f>
        <v>#REF!</v>
      </c>
      <c r="I4" s="42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43" t="str">
        <f>IF(ISNA(VLOOKUP(E4,SortLookup!$A$1:$B$5,2,FALSE))," ",VLOOKUP(E4,SortLookup!$A$1:$B$5,2,FALSE))</f>
        <v xml:space="preserve"> </v>
      </c>
      <c r="K4" s="44" t="str">
        <f>IF(ISNA(VLOOKUP(F4,SortLookup!$A$7:$B$11,2,FALSE))," ",VLOOKUP(F4,SortLookup!$A$7:$B$11,2,FALSE))</f>
        <v xml:space="preserve"> </v>
      </c>
      <c r="L4" s="45">
        <f>M4+N4+P4</f>
        <v>7.09</v>
      </c>
      <c r="M4" s="46">
        <f>AC4+AP4+BB4+BM4+BZ4+CK4+CV4+DG4+DR4+EC4+EN4+EY4+FJ4+FU4+GF4+GQ4+HB4+HM4+HX4+II4</f>
        <v>7.09</v>
      </c>
      <c r="N4" s="47">
        <f>AE4+AR4+BD4+BO4+CB4+CM4+CX4+DI4+DT4+EE4+EP4+FA4+FL4+FW4+GH4+GS4+HD4+HO4+HZ4+IK4</f>
        <v>0</v>
      </c>
      <c r="O4" s="48">
        <f>P4</f>
        <v>0</v>
      </c>
      <c r="P4" s="49">
        <f>X4+AK4+AW4+BH4+BU4+CF4+CQ4+DB4+DM4+DX4+EI4+ET4+FE4+FP4+GA4+GL4+GW4+HH4+HS4+ID4</f>
        <v>0</v>
      </c>
      <c r="Q4" s="66">
        <v>7.09</v>
      </c>
      <c r="R4" s="51"/>
      <c r="S4" s="51"/>
      <c r="T4" s="51"/>
      <c r="U4" s="51"/>
      <c r="V4" s="51"/>
      <c r="W4" s="51"/>
      <c r="X4" s="67">
        <v>0</v>
      </c>
      <c r="Y4" s="52"/>
      <c r="Z4" s="52"/>
      <c r="AA4" s="52"/>
      <c r="AB4" s="53"/>
      <c r="AC4" s="50">
        <f>Q4+R4+S4+T4+U4+V4+W4</f>
        <v>7.09</v>
      </c>
      <c r="AD4" s="54">
        <f>X4</f>
        <v>0</v>
      </c>
      <c r="AE4" s="52">
        <f>(Y4*3)+(Z4*10)+(AA4*5)+(AB4*20)</f>
        <v>0</v>
      </c>
      <c r="AF4" s="55">
        <f>AC4+AD4+AE4</f>
        <v>7.09</v>
      </c>
      <c r="AG4" s="50"/>
      <c r="AH4" s="51"/>
      <c r="AI4" s="51"/>
      <c r="AJ4" s="51"/>
      <c r="AK4" s="52"/>
      <c r="AL4" s="52"/>
      <c r="AM4" s="52"/>
      <c r="AN4" s="52"/>
      <c r="AO4" s="53"/>
      <c r="AP4" s="50">
        <f>AG4+AH4+AI4+AJ4</f>
        <v>0</v>
      </c>
      <c r="AQ4" s="54">
        <f>AK4</f>
        <v>0</v>
      </c>
      <c r="AR4" s="52">
        <f>(AL4*3)+(AM4*10)+(AN4*5)+(AO4*20)</f>
        <v>0</v>
      </c>
      <c r="AS4" s="55">
        <f>AP4+AQ4+AR4</f>
        <v>0</v>
      </c>
      <c r="AT4" s="50"/>
      <c r="AU4" s="51"/>
      <c r="AV4" s="51"/>
      <c r="AW4" s="52"/>
      <c r="AX4" s="52"/>
      <c r="AY4" s="52"/>
      <c r="AZ4" s="52"/>
      <c r="BA4" s="53"/>
      <c r="BB4" s="50">
        <f>AT4+AU4+AV4</f>
        <v>0</v>
      </c>
      <c r="BC4" s="54">
        <f>AW4</f>
        <v>0</v>
      </c>
      <c r="BD4" s="52">
        <f>(AX4*3)+(AY4*10)+(AZ4*5)+(BA4*20)</f>
        <v>0</v>
      </c>
      <c r="BE4" s="55">
        <f>BB4+BC4+BD4</f>
        <v>0</v>
      </c>
      <c r="BF4" s="50"/>
      <c r="BG4" s="56"/>
      <c r="BH4" s="52"/>
      <c r="BI4" s="52"/>
      <c r="BJ4" s="52"/>
      <c r="BK4" s="52"/>
      <c r="BL4" s="53"/>
      <c r="BM4" s="57">
        <f>BF4+BG4</f>
        <v>0</v>
      </c>
      <c r="BN4" s="48">
        <f>BH4</f>
        <v>0</v>
      </c>
      <c r="BO4" s="47">
        <f>(BI4*3)+(BJ4*10)+(BK4*5)+(BL4*20)</f>
        <v>0</v>
      </c>
      <c r="BP4" s="58">
        <f>BM4+BN4+BO4</f>
        <v>0</v>
      </c>
      <c r="BQ4" s="50"/>
      <c r="BR4" s="51"/>
      <c r="BS4" s="51"/>
      <c r="BT4" s="51"/>
      <c r="BU4" s="52"/>
      <c r="BV4" s="52"/>
      <c r="BW4" s="52"/>
      <c r="BX4" s="52"/>
      <c r="BY4" s="53"/>
      <c r="BZ4" s="50">
        <f>BQ4+BR4+BS4+BT4</f>
        <v>0</v>
      </c>
      <c r="CA4" s="54">
        <f>BU4</f>
        <v>0</v>
      </c>
      <c r="CB4" s="53">
        <f>(BV4*3)+(BW4*10)+(BX4*5)+(BY4*20)</f>
        <v>0</v>
      </c>
      <c r="CC4" s="59">
        <f>BZ4+CA4+CB4</f>
        <v>0</v>
      </c>
      <c r="CD4" s="50"/>
      <c r="CE4" s="51"/>
      <c r="CF4" s="52"/>
      <c r="CG4" s="52"/>
      <c r="CH4" s="52"/>
      <c r="CI4" s="52"/>
      <c r="CJ4" s="53"/>
      <c r="CK4" s="50">
        <f>CD4+CE4</f>
        <v>0</v>
      </c>
      <c r="CL4" s="54">
        <f>CF4</f>
        <v>0</v>
      </c>
      <c r="CM4" s="52">
        <f>(CG4*3)+(CH4*10)+(CI4*5)+(CJ4*20)</f>
        <v>0</v>
      </c>
      <c r="CN4" s="55">
        <f>CK4+CL4+CM4</f>
        <v>0</v>
      </c>
      <c r="IM4" s="12"/>
    </row>
    <row r="5" spans="1:247" ht="12.75" customHeight="1" x14ac:dyDescent="0.2">
      <c r="A5" s="36">
        <v>3</v>
      </c>
      <c r="B5" s="63" t="s">
        <v>103</v>
      </c>
      <c r="C5" s="37"/>
      <c r="D5" s="38"/>
      <c r="E5" s="64" t="s">
        <v>100</v>
      </c>
      <c r="F5" s="65" t="s">
        <v>101</v>
      </c>
      <c r="G5" s="40"/>
      <c r="H5" s="41" t="e">
        <f>IF(AND(OR(#REF!="Y",#REF!="Y"),J5&lt;5,K5&lt;5),IF(AND(J5=#REF!,K5=#REF!),#REF!+1,1),"")</f>
        <v>#REF!</v>
      </c>
      <c r="I5" s="42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43" t="str">
        <f>IF(ISNA(VLOOKUP(E5,SortLookup!$A$1:$B$5,2,FALSE))," ",VLOOKUP(E5,SortLookup!$A$1:$B$5,2,FALSE))</f>
        <v xml:space="preserve"> </v>
      </c>
      <c r="K5" s="44" t="str">
        <f>IF(ISNA(VLOOKUP(F5,SortLookup!$A$7:$B$11,2,FALSE))," ",VLOOKUP(F5,SortLookup!$A$7:$B$11,2,FALSE))</f>
        <v xml:space="preserve"> </v>
      </c>
      <c r="L5" s="45">
        <f>M5+N5+P5</f>
        <v>7.72</v>
      </c>
      <c r="M5" s="46">
        <f>AC5+AP5+BB5+BM5+BZ5+CK5+CV5+DG5+DR5+EC5+EN5+EY5+FJ5+FU5+GF5+GQ5+HB5+HM5+HX5+II5</f>
        <v>7.72</v>
      </c>
      <c r="N5" s="47">
        <f>AE5+AR5+BD5+BO5+CB5+CM5+CX5+DI5+DT5+EE5+EP5+FA5+FL5+FW5+GH5+GS5+HD5+HO5+HZ5+IK5</f>
        <v>0</v>
      </c>
      <c r="O5" s="48">
        <f>P5</f>
        <v>0</v>
      </c>
      <c r="P5" s="49">
        <f>X5+AK5+AW5+BH5+BU5+CF5+CQ5+DB5+DM5+DX5+EI5+ET5+FE5+FP5+GA5+GL5+GW5+HH5+HS5+ID5</f>
        <v>0</v>
      </c>
      <c r="Q5" s="66">
        <v>7.72</v>
      </c>
      <c r="R5" s="51"/>
      <c r="S5" s="51"/>
      <c r="T5" s="51"/>
      <c r="U5" s="51"/>
      <c r="V5" s="51"/>
      <c r="W5" s="51"/>
      <c r="X5" s="67">
        <v>0</v>
      </c>
      <c r="Y5" s="52"/>
      <c r="Z5" s="52"/>
      <c r="AA5" s="52"/>
      <c r="AB5" s="53"/>
      <c r="AC5" s="50">
        <f>Q5+R5+S5+T5+U5+V5+W5</f>
        <v>7.72</v>
      </c>
      <c r="AD5" s="54">
        <f>X5</f>
        <v>0</v>
      </c>
      <c r="AE5" s="52">
        <f>(Y5*3)+(Z5*10)+(AA5*5)+(AB5*20)</f>
        <v>0</v>
      </c>
      <c r="AF5" s="55">
        <f>AC5+AD5+AE5</f>
        <v>7.72</v>
      </c>
      <c r="AG5" s="50"/>
      <c r="AH5" s="51"/>
      <c r="AI5" s="51"/>
      <c r="AJ5" s="51"/>
      <c r="AK5" s="52"/>
      <c r="AL5" s="52"/>
      <c r="AM5" s="52"/>
      <c r="AN5" s="52"/>
      <c r="AO5" s="53"/>
      <c r="AP5" s="50">
        <f>AG5+AH5+AI5+AJ5</f>
        <v>0</v>
      </c>
      <c r="AQ5" s="54">
        <f>AK5</f>
        <v>0</v>
      </c>
      <c r="AR5" s="52">
        <f>(AL5*3)+(AM5*10)+(AN5*5)+(AO5*20)</f>
        <v>0</v>
      </c>
      <c r="AS5" s="55">
        <f>AP5+AQ5+AR5</f>
        <v>0</v>
      </c>
      <c r="AT5" s="50"/>
      <c r="AU5" s="51"/>
      <c r="AV5" s="51"/>
      <c r="AW5" s="52"/>
      <c r="AX5" s="52"/>
      <c r="AY5" s="52"/>
      <c r="AZ5" s="52"/>
      <c r="BA5" s="53"/>
      <c r="BB5" s="50">
        <f>AT5+AU5+AV5</f>
        <v>0</v>
      </c>
      <c r="BC5" s="54">
        <f>AW5</f>
        <v>0</v>
      </c>
      <c r="BD5" s="52">
        <f>(AX5*3)+(AY5*10)+(AZ5*5)+(BA5*20)</f>
        <v>0</v>
      </c>
      <c r="BE5" s="55">
        <f>BB5+BC5+BD5</f>
        <v>0</v>
      </c>
      <c r="BF5" s="50"/>
      <c r="BG5" s="56"/>
      <c r="BH5" s="52"/>
      <c r="BI5" s="52"/>
      <c r="BJ5" s="52"/>
      <c r="BK5" s="52"/>
      <c r="BL5" s="53"/>
      <c r="BM5" s="57">
        <f>BF5+BG5</f>
        <v>0</v>
      </c>
      <c r="BN5" s="48">
        <f>BH5</f>
        <v>0</v>
      </c>
      <c r="BO5" s="47">
        <f>(BI5*3)+(BJ5*10)+(BK5*5)+(BL5*20)</f>
        <v>0</v>
      </c>
      <c r="BP5" s="58">
        <f>BM5+BN5+BO5</f>
        <v>0</v>
      </c>
      <c r="BQ5" s="50"/>
      <c r="BR5" s="51"/>
      <c r="BS5" s="51"/>
      <c r="BT5" s="51"/>
      <c r="BU5" s="52"/>
      <c r="BV5" s="52"/>
      <c r="BW5" s="52"/>
      <c r="BX5" s="52"/>
      <c r="BY5" s="53"/>
      <c r="BZ5" s="50">
        <f>BQ5+BR5+BS5+BT5</f>
        <v>0</v>
      </c>
      <c r="CA5" s="54">
        <f>BU5</f>
        <v>0</v>
      </c>
      <c r="CB5" s="53">
        <f>(BV5*3)+(BW5*10)+(BX5*5)+(BY5*20)</f>
        <v>0</v>
      </c>
      <c r="CC5" s="59">
        <f>BZ5+CA5+CB5</f>
        <v>0</v>
      </c>
      <c r="CD5" s="50"/>
      <c r="CE5" s="51"/>
      <c r="CF5" s="52"/>
      <c r="CG5" s="52"/>
      <c r="CH5" s="52"/>
      <c r="CI5" s="52"/>
      <c r="CJ5" s="53"/>
      <c r="CK5" s="50">
        <f>CD5+CE5</f>
        <v>0</v>
      </c>
      <c r="CL5" s="54">
        <f>CF5</f>
        <v>0</v>
      </c>
      <c r="CM5" s="52">
        <f>(CG5*3)+(CH5*10)+(CI5*5)+(CJ5*20)</f>
        <v>0</v>
      </c>
      <c r="CN5" s="55">
        <f>CK5+CL5+CM5</f>
        <v>0</v>
      </c>
      <c r="IM5" s="12"/>
    </row>
    <row r="6" spans="1:247" ht="12.75" customHeight="1" x14ac:dyDescent="0.2">
      <c r="A6" s="36">
        <v>4</v>
      </c>
      <c r="B6" s="63" t="s">
        <v>112</v>
      </c>
      <c r="C6" s="37"/>
      <c r="D6" s="38"/>
      <c r="E6" s="64" t="s">
        <v>100</v>
      </c>
      <c r="F6" s="65" t="s">
        <v>101</v>
      </c>
      <c r="G6" s="40"/>
      <c r="H6" s="41" t="e">
        <f>IF(AND(OR(#REF!="Y",#REF!="Y"),J6&lt;5,K6&lt;5),IF(AND(J6=#REF!,K6=#REF!),#REF!+1,1),"")</f>
        <v>#REF!</v>
      </c>
      <c r="I6" s="42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43" t="str">
        <f>IF(ISNA(VLOOKUP(E6,SortLookup!$A$1:$B$5,2,FALSE))," ",VLOOKUP(E6,SortLookup!$A$1:$B$5,2,FALSE))</f>
        <v xml:space="preserve"> </v>
      </c>
      <c r="K6" s="44" t="str">
        <f>IF(ISNA(VLOOKUP(F6,SortLookup!$A$7:$B$11,2,FALSE))," ",VLOOKUP(F6,SortLookup!$A$7:$B$11,2,FALSE))</f>
        <v xml:space="preserve"> </v>
      </c>
      <c r="L6" s="45">
        <f>M6+N6+P6</f>
        <v>7.78</v>
      </c>
      <c r="M6" s="46">
        <f>AC6+AP6+BB6+BM6+BZ6+CK6+CV6+DG6+DR6+EC6+EN6+EY6+FJ6+FU6+GF6+GQ6+HB6+HM6+HX6+II6</f>
        <v>6.78</v>
      </c>
      <c r="N6" s="47">
        <f>AE6+AR6+BD6+BO6+CB6+CM6+CX6+DI6+DT6+EE6+EP6+FA6+FL6+FW6+GH6+GS6+HD6+HO6+HZ6+IK6</f>
        <v>0</v>
      </c>
      <c r="O6" s="48">
        <f>P6</f>
        <v>1</v>
      </c>
      <c r="P6" s="49">
        <f>X6+AK6+AW6+BH6+BU6+CF6+CQ6+DB6+DM6+DX6+EI6+ET6+FE6+FP6+GA6+GL6+GW6+HH6+HS6+ID6</f>
        <v>1</v>
      </c>
      <c r="Q6" s="66">
        <v>6.78</v>
      </c>
      <c r="R6" s="51"/>
      <c r="S6" s="51"/>
      <c r="T6" s="51"/>
      <c r="U6" s="51"/>
      <c r="V6" s="51"/>
      <c r="W6" s="51"/>
      <c r="X6" s="67">
        <v>1</v>
      </c>
      <c r="Y6" s="52"/>
      <c r="Z6" s="52"/>
      <c r="AA6" s="52"/>
      <c r="AB6" s="53"/>
      <c r="AC6" s="50">
        <f>Q6+R6+S6+T6+U6+V6+W6</f>
        <v>6.78</v>
      </c>
      <c r="AD6" s="54">
        <f>X6</f>
        <v>1</v>
      </c>
      <c r="AE6" s="52">
        <f>(Y6*3)+(Z6*10)+(AA6*5)+(AB6*20)</f>
        <v>0</v>
      </c>
      <c r="AF6" s="55">
        <f>AC6+AD6+AE6</f>
        <v>7.78</v>
      </c>
      <c r="AG6" s="50"/>
      <c r="AH6" s="51"/>
      <c r="AI6" s="51"/>
      <c r="AJ6" s="51"/>
      <c r="AK6" s="52"/>
      <c r="AL6" s="52"/>
      <c r="AM6" s="52"/>
      <c r="AN6" s="52"/>
      <c r="AO6" s="53"/>
      <c r="AP6" s="50">
        <f>AG6+AH6+AI6+AJ6</f>
        <v>0</v>
      </c>
      <c r="AQ6" s="54">
        <f>AK6</f>
        <v>0</v>
      </c>
      <c r="AR6" s="52">
        <f>(AL6*3)+(AM6*10)+(AN6*5)+(AO6*20)</f>
        <v>0</v>
      </c>
      <c r="AS6" s="55">
        <f>AP6+AQ6+AR6</f>
        <v>0</v>
      </c>
      <c r="AT6" s="50"/>
      <c r="AU6" s="51"/>
      <c r="AV6" s="51"/>
      <c r="AW6" s="52"/>
      <c r="AX6" s="52"/>
      <c r="AY6" s="52"/>
      <c r="AZ6" s="52"/>
      <c r="BA6" s="53"/>
      <c r="BB6" s="50">
        <f>AT6+AU6+AV6</f>
        <v>0</v>
      </c>
      <c r="BC6" s="54">
        <f>AW6</f>
        <v>0</v>
      </c>
      <c r="BD6" s="52">
        <f>(AX6*3)+(AY6*10)+(AZ6*5)+(BA6*20)</f>
        <v>0</v>
      </c>
      <c r="BE6" s="55">
        <f>BB6+BC6+BD6</f>
        <v>0</v>
      </c>
      <c r="BF6" s="50"/>
      <c r="BG6" s="56"/>
      <c r="BH6" s="52"/>
      <c r="BI6" s="52"/>
      <c r="BJ6" s="52"/>
      <c r="BK6" s="52"/>
      <c r="BL6" s="53"/>
      <c r="BM6" s="57">
        <f>BF6+BG6</f>
        <v>0</v>
      </c>
      <c r="BN6" s="48">
        <f>BH6</f>
        <v>0</v>
      </c>
      <c r="BO6" s="47">
        <f>(BI6*3)+(BJ6*10)+(BK6*5)+(BL6*20)</f>
        <v>0</v>
      </c>
      <c r="BP6" s="58">
        <f>BM6+BN6+BO6</f>
        <v>0</v>
      </c>
      <c r="BQ6" s="50"/>
      <c r="BR6" s="51"/>
      <c r="BS6" s="51"/>
      <c r="BT6" s="51"/>
      <c r="BU6" s="52"/>
      <c r="BV6" s="52"/>
      <c r="BW6" s="52"/>
      <c r="BX6" s="52"/>
      <c r="BY6" s="53"/>
      <c r="BZ6" s="50">
        <f>BQ6+BR6+BS6+BT6</f>
        <v>0</v>
      </c>
      <c r="CA6" s="54">
        <f>BU6</f>
        <v>0</v>
      </c>
      <c r="CB6" s="53">
        <f>(BV6*3)+(BW6*10)+(BX6*5)+(BY6*20)</f>
        <v>0</v>
      </c>
      <c r="CC6" s="59">
        <f>BZ6+CA6+CB6</f>
        <v>0</v>
      </c>
      <c r="CD6" s="50"/>
      <c r="CE6" s="51"/>
      <c r="CF6" s="52"/>
      <c r="CG6" s="52"/>
      <c r="CH6" s="52"/>
      <c r="CI6" s="52"/>
      <c r="CJ6" s="53"/>
      <c r="CK6" s="50">
        <f>CD6+CE6</f>
        <v>0</v>
      </c>
      <c r="CL6" s="54">
        <f>CF6</f>
        <v>0</v>
      </c>
      <c r="CM6" s="52">
        <f>(CG6*3)+(CH6*10)+(CI6*5)+(CJ6*20)</f>
        <v>0</v>
      </c>
      <c r="CN6" s="55">
        <f>CK6+CL6+CM6</f>
        <v>0</v>
      </c>
      <c r="IM6" s="12"/>
    </row>
    <row r="7" spans="1:247" ht="12.75" customHeight="1" x14ac:dyDescent="0.2">
      <c r="A7" s="36">
        <v>5</v>
      </c>
      <c r="B7" s="63" t="s">
        <v>114</v>
      </c>
      <c r="C7" s="37"/>
      <c r="D7" s="38"/>
      <c r="E7" s="64" t="s">
        <v>100</v>
      </c>
      <c r="F7" s="65" t="s">
        <v>101</v>
      </c>
      <c r="G7" s="40"/>
      <c r="H7" s="41" t="e">
        <f>IF(AND(OR(#REF!="Y",#REF!="Y"),J7&lt;5,K7&lt;5),IF(AND(J7=#REF!,K7=#REF!),#REF!+1,1),"")</f>
        <v>#REF!</v>
      </c>
      <c r="I7" s="42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43" t="str">
        <f>IF(ISNA(VLOOKUP(E7,SortLookup!$A$1:$B$5,2,FALSE))," ",VLOOKUP(E7,SortLookup!$A$1:$B$5,2,FALSE))</f>
        <v xml:space="preserve"> </v>
      </c>
      <c r="K7" s="44" t="str">
        <f>IF(ISNA(VLOOKUP(F7,SortLookup!$A$7:$B$11,2,FALSE))," ",VLOOKUP(F7,SortLookup!$A$7:$B$11,2,FALSE))</f>
        <v xml:space="preserve"> </v>
      </c>
      <c r="L7" s="45">
        <f>M7+N7+P7</f>
        <v>8.0299999999999994</v>
      </c>
      <c r="M7" s="46">
        <f>AC7+AP7+BB7+BM7+BZ7+CK7+CV7+DG7+DR7+EC7+EN7+EY7+FJ7+FU7+GF7+GQ7+HB7+HM7+HX7+II7</f>
        <v>8.0299999999999994</v>
      </c>
      <c r="N7" s="47">
        <f>AE7+AR7+BD7+BO7+CB7+CM7+CX7+DI7+DT7+EE7+EP7+FA7+FL7+FW7+GH7+GS7+HD7+HO7+HZ7+IK7</f>
        <v>0</v>
      </c>
      <c r="O7" s="48">
        <f>P7</f>
        <v>0</v>
      </c>
      <c r="P7" s="49">
        <f>X7+AK7+AW7+BH7+BU7+CF7+CQ7+DB7+DM7+DX7+EI7+ET7+FE7+FP7+GA7+GL7+GW7+HH7+HS7+ID7</f>
        <v>0</v>
      </c>
      <c r="Q7" s="66">
        <v>8.0299999999999994</v>
      </c>
      <c r="R7" s="51"/>
      <c r="S7" s="51"/>
      <c r="T7" s="51"/>
      <c r="U7" s="51"/>
      <c r="V7" s="51"/>
      <c r="W7" s="51"/>
      <c r="X7" s="67">
        <v>0</v>
      </c>
      <c r="Y7" s="52"/>
      <c r="Z7" s="52"/>
      <c r="AA7" s="52"/>
      <c r="AB7" s="53"/>
      <c r="AC7" s="50">
        <f>Q7+R7+S7+T7+U7+V7+W7</f>
        <v>8.0299999999999994</v>
      </c>
      <c r="AD7" s="54">
        <f>X7</f>
        <v>0</v>
      </c>
      <c r="AE7" s="52">
        <f>(Y7*3)+(Z7*10)+(AA7*5)+(AB7*20)</f>
        <v>0</v>
      </c>
      <c r="AF7" s="55">
        <f>AC7+AD7+AE7</f>
        <v>8.0299999999999994</v>
      </c>
      <c r="AG7" s="50"/>
      <c r="AH7" s="51"/>
      <c r="AI7" s="51"/>
      <c r="AJ7" s="51"/>
      <c r="AK7" s="52"/>
      <c r="AL7" s="52"/>
      <c r="AM7" s="52"/>
      <c r="AN7" s="52"/>
      <c r="AO7" s="53"/>
      <c r="AP7" s="50">
        <f>AG7+AH7+AI7+AJ7</f>
        <v>0</v>
      </c>
      <c r="AQ7" s="48">
        <f>AK7</f>
        <v>0</v>
      </c>
      <c r="AR7" s="52">
        <f>(AL7*3)+(AM7*10)+(AN7*5)+(AO7*20)</f>
        <v>0</v>
      </c>
      <c r="AS7" s="55">
        <f>AP7+AQ7+AR7</f>
        <v>0</v>
      </c>
      <c r="AT7" s="50"/>
      <c r="AU7" s="51"/>
      <c r="AV7" s="51"/>
      <c r="AW7" s="52"/>
      <c r="AX7" s="52"/>
      <c r="AY7" s="52"/>
      <c r="AZ7" s="52"/>
      <c r="BA7" s="53"/>
      <c r="BB7" s="50">
        <f>AT7+AU7+AV7</f>
        <v>0</v>
      </c>
      <c r="BC7" s="54">
        <f>AW7</f>
        <v>0</v>
      </c>
      <c r="BD7" s="52">
        <f>(AX7*3)+(AY7*10)+(AZ7*5)+(BA7*20)</f>
        <v>0</v>
      </c>
      <c r="BE7" s="55">
        <f>BB7+BC7+BD7</f>
        <v>0</v>
      </c>
      <c r="BF7" s="50"/>
      <c r="BG7" s="56"/>
      <c r="BH7" s="52"/>
      <c r="BI7" s="52"/>
      <c r="BJ7" s="52"/>
      <c r="BK7" s="52"/>
      <c r="BL7" s="53"/>
      <c r="BM7" s="57">
        <f>BF7+BG7</f>
        <v>0</v>
      </c>
      <c r="BN7" s="48">
        <f>BH7</f>
        <v>0</v>
      </c>
      <c r="BO7" s="47">
        <f>(BI7*3)+(BJ7*10)+(BK7*5)+(BL7*20)</f>
        <v>0</v>
      </c>
      <c r="BP7" s="58">
        <f>BM7+BN7+BO7</f>
        <v>0</v>
      </c>
      <c r="BQ7" s="50"/>
      <c r="BR7" s="51"/>
      <c r="BS7" s="51"/>
      <c r="BT7" s="51"/>
      <c r="BU7" s="52"/>
      <c r="BV7" s="52"/>
      <c r="BW7" s="52"/>
      <c r="BX7" s="52"/>
      <c r="BY7" s="53"/>
      <c r="BZ7" s="50">
        <f>BQ7+BR7+BS7+BT7</f>
        <v>0</v>
      </c>
      <c r="CA7" s="54">
        <f>BU7</f>
        <v>0</v>
      </c>
      <c r="CB7" s="53">
        <f>(BV7*3)+(BW7*10)+(BX7*5)+(BY7*20)</f>
        <v>0</v>
      </c>
      <c r="CC7" s="59">
        <f>BZ7+CA7+CB7</f>
        <v>0</v>
      </c>
      <c r="CD7" s="50"/>
      <c r="CE7" s="51"/>
      <c r="CF7" s="52"/>
      <c r="CG7" s="52"/>
      <c r="CH7" s="52"/>
      <c r="CI7" s="52"/>
      <c r="CJ7" s="53"/>
      <c r="CK7" s="50">
        <f>CD7+CE7</f>
        <v>0</v>
      </c>
      <c r="CL7" s="54">
        <f>CF7</f>
        <v>0</v>
      </c>
      <c r="CM7" s="52">
        <f>(CG7*3)+(CH7*10)+(CI7*5)+(CJ7*20)</f>
        <v>0</v>
      </c>
      <c r="CN7" s="55">
        <f>CK7+CL7+CM7</f>
        <v>0</v>
      </c>
      <c r="IM7" s="12"/>
    </row>
    <row r="8" spans="1:247" ht="12.75" customHeight="1" x14ac:dyDescent="0.2">
      <c r="A8" s="36">
        <v>6</v>
      </c>
      <c r="B8" s="63" t="s">
        <v>106</v>
      </c>
      <c r="C8" s="37"/>
      <c r="D8" s="38"/>
      <c r="E8" s="64" t="s">
        <v>100</v>
      </c>
      <c r="F8" s="65" t="s">
        <v>101</v>
      </c>
      <c r="G8" s="40"/>
      <c r="H8" s="41" t="e">
        <f>IF(AND(OR(#REF!="Y",#REF!="Y"),J8&lt;5,K8&lt;5),IF(AND(J8=#REF!,K8=#REF!),#REF!+1,1),"")</f>
        <v>#REF!</v>
      </c>
      <c r="I8" s="42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43" t="str">
        <f>IF(ISNA(VLOOKUP(E8,SortLookup!$A$1:$B$5,2,FALSE))," ",VLOOKUP(E8,SortLookup!$A$1:$B$5,2,FALSE))</f>
        <v xml:space="preserve"> </v>
      </c>
      <c r="K8" s="44" t="str">
        <f>IF(ISNA(VLOOKUP(F8,SortLookup!$A$7:$B$11,2,FALSE))," ",VLOOKUP(F8,SortLookup!$A$7:$B$11,2,FALSE))</f>
        <v xml:space="preserve"> </v>
      </c>
      <c r="L8" s="45">
        <f>M8+N8+P8</f>
        <v>8.42</v>
      </c>
      <c r="M8" s="46">
        <f>AC8+AP8+BB8+BM8+BZ8+CK8+CV8+DG8+DR8+EC8+EN8+EY8+FJ8+FU8+GF8+GQ8+HB8+HM8+HX8+II8</f>
        <v>8.42</v>
      </c>
      <c r="N8" s="47">
        <f>AE8+AR8+BD8+BO8+CB8+CM8+CX8+DI8+DT8+EE8+EP8+FA8+FL8+FW8+GH8+GS8+HD8+HO8+HZ8+IK8</f>
        <v>0</v>
      </c>
      <c r="O8" s="48">
        <f>P8</f>
        <v>0</v>
      </c>
      <c r="P8" s="49">
        <f>X8+AK8+AW8+BH8+BU8+CF8+CQ8+DB8+DM8+DX8+EI8+ET8+FE8+FP8+GA8+GL8+GW8+HH8+HS8+ID8</f>
        <v>0</v>
      </c>
      <c r="Q8" s="66">
        <v>8.42</v>
      </c>
      <c r="R8" s="51"/>
      <c r="S8" s="51"/>
      <c r="T8" s="51"/>
      <c r="U8" s="51"/>
      <c r="V8" s="51"/>
      <c r="W8" s="51"/>
      <c r="X8" s="67">
        <v>0</v>
      </c>
      <c r="Y8" s="52"/>
      <c r="Z8" s="52"/>
      <c r="AA8" s="52"/>
      <c r="AB8" s="53"/>
      <c r="AC8" s="50">
        <f>Q8+R8+S8+T8+U8+V8+W8</f>
        <v>8.42</v>
      </c>
      <c r="AD8" s="54">
        <f>X8</f>
        <v>0</v>
      </c>
      <c r="AE8" s="52">
        <f>(Y8*3)+(Z8*10)+(AA8*5)+(AB8*20)</f>
        <v>0</v>
      </c>
      <c r="AF8" s="55">
        <f>AC8+AD8+AE8</f>
        <v>8.42</v>
      </c>
      <c r="AG8" s="50"/>
      <c r="AH8" s="51"/>
      <c r="AI8" s="51"/>
      <c r="AJ8" s="51"/>
      <c r="AK8" s="52"/>
      <c r="AL8" s="52"/>
      <c r="AM8" s="52"/>
      <c r="AN8" s="52"/>
      <c r="AO8" s="53"/>
      <c r="AP8" s="50">
        <f>AG8+AH8+AI8+AJ8</f>
        <v>0</v>
      </c>
      <c r="AQ8" s="54">
        <f>AK8</f>
        <v>0</v>
      </c>
      <c r="AR8" s="52">
        <f>(AL8*3)+(AM8*10)+(AN8*5)+(AO8*20)</f>
        <v>0</v>
      </c>
      <c r="AS8" s="55">
        <f>AP8+AQ8+AR8</f>
        <v>0</v>
      </c>
      <c r="AT8" s="50"/>
      <c r="AU8" s="51"/>
      <c r="AV8" s="51"/>
      <c r="AW8" s="52"/>
      <c r="AX8" s="52"/>
      <c r="AY8" s="52"/>
      <c r="AZ8" s="52"/>
      <c r="BA8" s="53"/>
      <c r="BB8" s="50">
        <f>AT8+AU8+AV8</f>
        <v>0</v>
      </c>
      <c r="BC8" s="54">
        <f>AW8</f>
        <v>0</v>
      </c>
      <c r="BD8" s="52">
        <f>(AX8*3)+(AY8*10)+(AZ8*5)+(BA8*20)</f>
        <v>0</v>
      </c>
      <c r="BE8" s="55">
        <f>BB8+BC8+BD8</f>
        <v>0</v>
      </c>
      <c r="BF8" s="50"/>
      <c r="BG8" s="56"/>
      <c r="BH8" s="52"/>
      <c r="BI8" s="52"/>
      <c r="BJ8" s="52"/>
      <c r="BK8" s="52"/>
      <c r="BL8" s="53"/>
      <c r="BM8" s="57">
        <f>BF8+BG8</f>
        <v>0</v>
      </c>
      <c r="BN8" s="48">
        <f>BH8</f>
        <v>0</v>
      </c>
      <c r="BO8" s="47">
        <f>(BI8*3)+(BJ8*10)+(BK8*5)+(BL8*20)</f>
        <v>0</v>
      </c>
      <c r="BP8" s="58">
        <f>BM8+BN8+BO8</f>
        <v>0</v>
      </c>
      <c r="BQ8" s="50"/>
      <c r="BR8" s="51"/>
      <c r="BS8" s="51"/>
      <c r="BT8" s="51"/>
      <c r="BU8" s="52"/>
      <c r="BV8" s="52"/>
      <c r="BW8" s="52"/>
      <c r="BX8" s="52"/>
      <c r="BY8" s="53"/>
      <c r="BZ8" s="50">
        <f>BQ8+BR8+BS8+BT8</f>
        <v>0</v>
      </c>
      <c r="CA8" s="54">
        <f>BU8</f>
        <v>0</v>
      </c>
      <c r="CB8" s="53">
        <f>(BV8*3)+(BW8*10)+(BX8*5)+(BY8*20)</f>
        <v>0</v>
      </c>
      <c r="CC8" s="59">
        <f>BZ8+CA8+CB8</f>
        <v>0</v>
      </c>
      <c r="CD8" s="50"/>
      <c r="CE8" s="51"/>
      <c r="CF8" s="52"/>
      <c r="CG8" s="52"/>
      <c r="CH8" s="52"/>
      <c r="CI8" s="52"/>
      <c r="CJ8" s="53"/>
      <c r="CK8" s="50">
        <f>CD8+CE8</f>
        <v>0</v>
      </c>
      <c r="CL8" s="54">
        <f>CF8</f>
        <v>0</v>
      </c>
      <c r="CM8" s="52">
        <f>(CG8*3)+(CH8*10)+(CI8*5)+(CJ8*20)</f>
        <v>0</v>
      </c>
      <c r="CN8" s="55">
        <f>CK8+CL8+CM8</f>
        <v>0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12"/>
    </row>
    <row r="9" spans="1:247" ht="12" customHeight="1" x14ac:dyDescent="0.2">
      <c r="A9" s="36">
        <v>7</v>
      </c>
      <c r="B9" s="63" t="s">
        <v>111</v>
      </c>
      <c r="C9" s="37"/>
      <c r="D9" s="38"/>
      <c r="E9" s="64" t="s">
        <v>100</v>
      </c>
      <c r="F9" s="65" t="s">
        <v>101</v>
      </c>
      <c r="G9" s="40"/>
      <c r="H9" s="41" t="e">
        <f>IF(AND(OR(#REF!="Y",#REF!="Y"),J9&lt;5,K9&lt;5),IF(AND(J9=#REF!,K9=#REF!),#REF!+1,1),"")</f>
        <v>#REF!</v>
      </c>
      <c r="I9" s="42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43" t="str">
        <f>IF(ISNA(VLOOKUP(E9,SortLookup!$A$1:$B$5,2,FALSE))," ",VLOOKUP(E9,SortLookup!$A$1:$B$5,2,FALSE))</f>
        <v xml:space="preserve"> </v>
      </c>
      <c r="K9" s="44" t="str">
        <f>IF(ISNA(VLOOKUP(F9,SortLookup!$A$7:$B$11,2,FALSE))," ",VLOOKUP(F9,SortLookup!$A$7:$B$11,2,FALSE))</f>
        <v xml:space="preserve"> </v>
      </c>
      <c r="L9" s="45">
        <f>M9+N9+P9</f>
        <v>8.7899999999999991</v>
      </c>
      <c r="M9" s="46">
        <f>AC9+AP9+BB9+BM9+BZ9+CK9+CV9+DG9+DR9+EC9+EN9+EY9+FJ9+FU9+GF9+GQ9+HB9+HM9+HX9+II9</f>
        <v>8.7899999999999991</v>
      </c>
      <c r="N9" s="47">
        <f>AE9+AR9+BD9+BO9+CB9+CM9+CX9+DI9+DT9+EE9+EP9+FA9+FL9+FW9+GH9+GS9+HD9+HO9+HZ9+IK9</f>
        <v>0</v>
      </c>
      <c r="O9" s="48">
        <f>P9</f>
        <v>0</v>
      </c>
      <c r="P9" s="49">
        <f>X9+AK9+AW9+BH9+BU9+CF9+CQ9+DB9+DM9+DX9+EI9+ET9+FE9+FP9+GA9+GL9+GW9+HH9+HS9+ID9</f>
        <v>0</v>
      </c>
      <c r="Q9" s="66">
        <v>8.7899999999999991</v>
      </c>
      <c r="R9" s="51"/>
      <c r="S9" s="51"/>
      <c r="T9" s="51"/>
      <c r="U9" s="51"/>
      <c r="V9" s="51"/>
      <c r="W9" s="51"/>
      <c r="X9" s="67">
        <v>0</v>
      </c>
      <c r="Y9" s="52"/>
      <c r="Z9" s="52"/>
      <c r="AA9" s="52"/>
      <c r="AB9" s="53"/>
      <c r="AC9" s="50">
        <f>Q9+R9+S9+T9+U9+V9+W9</f>
        <v>8.7899999999999991</v>
      </c>
      <c r="AD9" s="54">
        <f>X9</f>
        <v>0</v>
      </c>
      <c r="AE9" s="52">
        <f>(Y9*3)+(Z9*10)+(AA9*5)+(AB9*20)</f>
        <v>0</v>
      </c>
      <c r="AF9" s="55">
        <f>AC9+AD9+AE9</f>
        <v>8.7899999999999991</v>
      </c>
      <c r="AG9" s="50"/>
      <c r="AH9" s="51"/>
      <c r="AI9" s="51"/>
      <c r="AJ9" s="51"/>
      <c r="AK9" s="52"/>
      <c r="AL9" s="52"/>
      <c r="AM9" s="52"/>
      <c r="AN9" s="52"/>
      <c r="AO9" s="53"/>
      <c r="AP9" s="50">
        <f>AG9+AH9+AI9+AJ9</f>
        <v>0</v>
      </c>
      <c r="AQ9" s="54">
        <f>AK9</f>
        <v>0</v>
      </c>
      <c r="AR9" s="52">
        <f>(AL9*3)+(AM9*10)+(AN9*5)+(AO9*20)</f>
        <v>0</v>
      </c>
      <c r="AS9" s="55">
        <f>AP9+AQ9+AR9</f>
        <v>0</v>
      </c>
      <c r="AT9" s="50"/>
      <c r="AU9" s="51"/>
      <c r="AV9" s="51"/>
      <c r="AW9" s="52"/>
      <c r="AX9" s="52"/>
      <c r="AY9" s="52"/>
      <c r="AZ9" s="52"/>
      <c r="BA9" s="53"/>
      <c r="BB9" s="50">
        <f>AT9+AU9+AV9</f>
        <v>0</v>
      </c>
      <c r="BC9" s="54">
        <f>AW9</f>
        <v>0</v>
      </c>
      <c r="BD9" s="52">
        <f>(AX9*3)+(AY9*10)+(AZ9*5)+(BA9*20)</f>
        <v>0</v>
      </c>
      <c r="BE9" s="55">
        <f>BB9+BC9+BD9</f>
        <v>0</v>
      </c>
      <c r="BF9" s="50"/>
      <c r="BG9" s="56"/>
      <c r="BH9" s="52"/>
      <c r="BI9" s="52"/>
      <c r="BJ9" s="52"/>
      <c r="BK9" s="52"/>
      <c r="BL9" s="53"/>
      <c r="BM9" s="57">
        <f>BF9+BG9</f>
        <v>0</v>
      </c>
      <c r="BN9" s="48">
        <f>BH9</f>
        <v>0</v>
      </c>
      <c r="BO9" s="47">
        <f>(BI9*3)+(BJ9*10)+(BK9*5)+(BL9*20)</f>
        <v>0</v>
      </c>
      <c r="BP9" s="58">
        <f>BM9+BN9+BO9</f>
        <v>0</v>
      </c>
      <c r="BQ9" s="50"/>
      <c r="BR9" s="51"/>
      <c r="BS9" s="51"/>
      <c r="BT9" s="51"/>
      <c r="BU9" s="52"/>
      <c r="BV9" s="52"/>
      <c r="BW9" s="52"/>
      <c r="BX9" s="52"/>
      <c r="BY9" s="53"/>
      <c r="BZ9" s="50">
        <f>BQ9+BR9+BS9+BT9</f>
        <v>0</v>
      </c>
      <c r="CA9" s="54">
        <f>BU9</f>
        <v>0</v>
      </c>
      <c r="CB9" s="53">
        <f>(BV9*3)+(BW9*10)+(BX9*5)+(BY9*20)</f>
        <v>0</v>
      </c>
      <c r="CC9" s="59">
        <f>BZ9+CA9+CB9</f>
        <v>0</v>
      </c>
      <c r="CD9" s="50"/>
      <c r="CE9" s="51"/>
      <c r="CF9" s="52"/>
      <c r="CG9" s="52"/>
      <c r="CH9" s="52"/>
      <c r="CI9" s="52"/>
      <c r="CJ9" s="53"/>
      <c r="CK9" s="50">
        <f>CD9+CE9</f>
        <v>0</v>
      </c>
      <c r="CL9" s="54">
        <f>CF9</f>
        <v>0</v>
      </c>
      <c r="CM9" s="52">
        <f>(CG9*3)+(CH9*10)+(CI9*5)+(CJ9*20)</f>
        <v>0</v>
      </c>
      <c r="CN9" s="55">
        <f>CK9+CL9+CM9</f>
        <v>0</v>
      </c>
      <c r="CV9" s="72"/>
      <c r="CY9" s="72"/>
      <c r="CZ9" s="72"/>
      <c r="DG9" s="72"/>
      <c r="DJ9" s="72"/>
      <c r="DK9" s="72"/>
      <c r="DR9" s="72"/>
      <c r="DU9" s="72"/>
      <c r="DV9" s="72"/>
      <c r="EC9" s="72"/>
      <c r="EF9" s="72"/>
      <c r="EG9" s="72"/>
      <c r="EN9" s="72"/>
      <c r="EQ9" s="72"/>
      <c r="ER9" s="72"/>
      <c r="EY9" s="72"/>
      <c r="FB9" s="72"/>
      <c r="FC9" s="72"/>
      <c r="FJ9" s="72"/>
      <c r="FM9" s="72"/>
      <c r="FN9" s="72"/>
      <c r="FU9" s="72"/>
      <c r="FX9" s="72"/>
      <c r="FY9" s="72"/>
      <c r="GF9" s="72"/>
      <c r="GI9" s="72"/>
      <c r="GJ9" s="72"/>
      <c r="GQ9" s="72"/>
      <c r="GT9" s="72"/>
      <c r="GU9" s="72"/>
      <c r="HB9" s="72"/>
      <c r="HE9" s="72"/>
      <c r="HF9" s="72"/>
      <c r="HM9" s="72"/>
      <c r="HP9" s="72"/>
      <c r="HQ9" s="72"/>
      <c r="HX9" s="72"/>
      <c r="IA9" s="72"/>
      <c r="IB9" s="72"/>
      <c r="II9" s="72"/>
      <c r="IM9" s="74"/>
    </row>
    <row r="10" spans="1:247" ht="12.75" customHeight="1" x14ac:dyDescent="0.2">
      <c r="A10" s="36">
        <v>8</v>
      </c>
      <c r="B10" s="63" t="s">
        <v>105</v>
      </c>
      <c r="C10" s="37"/>
      <c r="D10" s="38"/>
      <c r="E10" s="64" t="s">
        <v>100</v>
      </c>
      <c r="F10" s="65" t="s">
        <v>101</v>
      </c>
      <c r="G10" s="40"/>
      <c r="H10" s="41" t="e">
        <f>IF(AND(OR(#REF!="Y",#REF!="Y"),J10&lt;5,K10&lt;5),IF(AND(J10=#REF!,K10=#REF!),#REF!+1,1),"")</f>
        <v>#REF!</v>
      </c>
      <c r="I10" s="42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43" t="str">
        <f>IF(ISNA(VLOOKUP(E10,SortLookup!$A$1:$B$5,2,FALSE))," ",VLOOKUP(E10,SortLookup!$A$1:$B$5,2,FALSE))</f>
        <v xml:space="preserve"> </v>
      </c>
      <c r="K10" s="44" t="str">
        <f>IF(ISNA(VLOOKUP(F10,SortLookup!$A$7:$B$11,2,FALSE))," ",VLOOKUP(F10,SortLookup!$A$7:$B$11,2,FALSE))</f>
        <v xml:space="preserve"> </v>
      </c>
      <c r="L10" s="45">
        <f>M10+N10+P10</f>
        <v>9.14</v>
      </c>
      <c r="M10" s="46">
        <f>AC10+AP10+BB10+BM10+BZ10+CK10+CV10+DG10+DR10+EC10+EN10+EY10+FJ10+FU10+GF10+GQ10+HB10+HM10+HX10+II10</f>
        <v>8.14</v>
      </c>
      <c r="N10" s="47">
        <f>AE10+AR10+BD10+BO10+CB10+CM10+CX10+DI10+DT10+EE10+EP10+FA10+FL10+FW10+GH10+GS10+HD10+HO10+HZ10+IK10</f>
        <v>0</v>
      </c>
      <c r="O10" s="48">
        <f>P10</f>
        <v>1</v>
      </c>
      <c r="P10" s="49">
        <f>X10+AK10+AW10+BH10+BU10+CF10+CQ10+DB10+DM10+DX10+EI10+ET10+FE10+FP10+GA10+GL10+GW10+HH10+HS10+ID10</f>
        <v>1</v>
      </c>
      <c r="Q10" s="66">
        <v>8.14</v>
      </c>
      <c r="R10" s="51"/>
      <c r="S10" s="51"/>
      <c r="T10" s="51"/>
      <c r="U10" s="51"/>
      <c r="V10" s="51"/>
      <c r="W10" s="51"/>
      <c r="X10" s="67">
        <v>1</v>
      </c>
      <c r="Y10" s="52"/>
      <c r="Z10" s="52"/>
      <c r="AA10" s="52"/>
      <c r="AB10" s="53"/>
      <c r="AC10" s="50">
        <f>Q10+R10+S10+T10+U10+V10+W10</f>
        <v>8.14</v>
      </c>
      <c r="AD10" s="54">
        <f>X10</f>
        <v>1</v>
      </c>
      <c r="AE10" s="52">
        <f>(Y10*3)+(Z10*10)+(AA10*5)+(AB10*20)</f>
        <v>0</v>
      </c>
      <c r="AF10" s="55">
        <f>AC10+AD10+AE10</f>
        <v>9.14</v>
      </c>
      <c r="AG10" s="50"/>
      <c r="AH10" s="51"/>
      <c r="AI10" s="51"/>
      <c r="AJ10" s="51"/>
      <c r="AK10" s="52"/>
      <c r="AL10" s="52"/>
      <c r="AM10" s="52"/>
      <c r="AN10" s="52"/>
      <c r="AO10" s="53"/>
      <c r="AP10" s="50">
        <f>AG10+AH10+AI10+AJ10</f>
        <v>0</v>
      </c>
      <c r="AQ10" s="54">
        <f>AK10</f>
        <v>0</v>
      </c>
      <c r="AR10" s="52">
        <f>(AL10*3)+(AM10*10)+(AN10*5)+(AO10*20)</f>
        <v>0</v>
      </c>
      <c r="AS10" s="55">
        <f>AP10+AQ10+AR10</f>
        <v>0</v>
      </c>
      <c r="AT10" s="50"/>
      <c r="AU10" s="51"/>
      <c r="AV10" s="51"/>
      <c r="AW10" s="52"/>
      <c r="AX10" s="52"/>
      <c r="AY10" s="52"/>
      <c r="AZ10" s="52"/>
      <c r="BA10" s="53"/>
      <c r="BB10" s="50">
        <f>AT10+AU10+AV10</f>
        <v>0</v>
      </c>
      <c r="BC10" s="54">
        <f>AW10</f>
        <v>0</v>
      </c>
      <c r="BD10" s="52">
        <f>(AX10*3)+(AY10*10)+(AZ10*5)+(BA10*20)</f>
        <v>0</v>
      </c>
      <c r="BE10" s="55">
        <f>BB10+BC10+BD10</f>
        <v>0</v>
      </c>
      <c r="BF10" s="50"/>
      <c r="BG10" s="56"/>
      <c r="BH10" s="52"/>
      <c r="BI10" s="52"/>
      <c r="BJ10" s="52"/>
      <c r="BK10" s="52"/>
      <c r="BL10" s="53"/>
      <c r="BM10" s="57">
        <f>BF10+BG10</f>
        <v>0</v>
      </c>
      <c r="BN10" s="48">
        <f>BH10</f>
        <v>0</v>
      </c>
      <c r="BO10" s="47">
        <f>(BI10*3)+(BJ10*10)+(BK10*5)+(BL10*20)</f>
        <v>0</v>
      </c>
      <c r="BP10" s="58">
        <f>BM10+BN10+BO10</f>
        <v>0</v>
      </c>
      <c r="BQ10" s="50"/>
      <c r="BR10" s="51"/>
      <c r="BS10" s="51"/>
      <c r="BT10" s="51"/>
      <c r="BU10" s="52"/>
      <c r="BV10" s="52"/>
      <c r="BW10" s="52"/>
      <c r="BX10" s="52"/>
      <c r="BY10" s="53"/>
      <c r="BZ10" s="50">
        <f>BQ10+BR10+BS10+BT10</f>
        <v>0</v>
      </c>
      <c r="CA10" s="54">
        <f>BU10</f>
        <v>0</v>
      </c>
      <c r="CB10" s="53">
        <f>(BV10*3)+(BW10*10)+(BX10*5)+(BY10*20)</f>
        <v>0</v>
      </c>
      <c r="CC10" s="59">
        <f>BZ10+CA10+CB10</f>
        <v>0</v>
      </c>
      <c r="CD10" s="50"/>
      <c r="CE10" s="51"/>
      <c r="CF10" s="52"/>
      <c r="CG10" s="52"/>
      <c r="CH10" s="52"/>
      <c r="CI10" s="52"/>
      <c r="CJ10" s="53"/>
      <c r="CK10" s="50">
        <f>CD10+CE10</f>
        <v>0</v>
      </c>
      <c r="CL10" s="54">
        <f>CF10</f>
        <v>0</v>
      </c>
      <c r="CM10" s="52">
        <f>(CG10*3)+(CH10*10)+(CI10*5)+(CJ10*20)</f>
        <v>0</v>
      </c>
      <c r="CN10" s="55">
        <f>CK10+CL10+CM10</f>
        <v>0</v>
      </c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119"/>
    </row>
    <row r="11" spans="1:247" ht="12.75" customHeight="1" x14ac:dyDescent="0.2">
      <c r="A11" s="36">
        <v>9</v>
      </c>
      <c r="B11" s="63" t="s">
        <v>110</v>
      </c>
      <c r="C11" s="37"/>
      <c r="D11" s="38"/>
      <c r="E11" s="64" t="s">
        <v>100</v>
      </c>
      <c r="F11" s="65" t="s">
        <v>101</v>
      </c>
      <c r="G11" s="40"/>
      <c r="H11" s="41" t="e">
        <f>IF(AND(OR(#REF!="Y",#REF!="Y"),J11&lt;5,K11&lt;5),IF(AND(J11=#REF!,K11=#REF!),#REF!+1,1),"")</f>
        <v>#REF!</v>
      </c>
      <c r="I11" s="42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43" t="str">
        <f>IF(ISNA(VLOOKUP(E11,SortLookup!$A$1:$B$5,2,FALSE))," ",VLOOKUP(E11,SortLookup!$A$1:$B$5,2,FALSE))</f>
        <v xml:space="preserve"> </v>
      </c>
      <c r="K11" s="44" t="str">
        <f>IF(ISNA(VLOOKUP(F11,SortLookup!$A$7:$B$11,2,FALSE))," ",VLOOKUP(F11,SortLookup!$A$7:$B$11,2,FALSE))</f>
        <v xml:space="preserve"> </v>
      </c>
      <c r="L11" s="45">
        <f>M11+N11+P11</f>
        <v>9.89</v>
      </c>
      <c r="M11" s="46">
        <f>AC11+AP11+BB11+BM11+BZ11+CK11+CV10+DG10+DR10+EC10+EN10+EY10+FJ10+FU10+GF10+GQ10+HB10+HM10+HX10+II10</f>
        <v>9.89</v>
      </c>
      <c r="N11" s="47">
        <f>AE11+AR11+BD11+BO11+CB11+CM11+CX10+DI10+DT10+EE10+EP10+FA10+FL10+FW10+GH10+GS10+HD10+HO10+HZ10+IK10</f>
        <v>0</v>
      </c>
      <c r="O11" s="48">
        <f>P11</f>
        <v>0</v>
      </c>
      <c r="P11" s="49">
        <f>X11+AK11+AW11+BH11+BU11+CF11+CQ10+DB10+DM10+DX10+EI10+ET10+FE10+FP10+GA10+GL10+GW10+HH10+HS10+ID10</f>
        <v>0</v>
      </c>
      <c r="Q11" s="66">
        <v>9.89</v>
      </c>
      <c r="R11" s="51"/>
      <c r="S11" s="51"/>
      <c r="T11" s="51"/>
      <c r="U11" s="51"/>
      <c r="V11" s="51"/>
      <c r="W11" s="51"/>
      <c r="X11" s="67">
        <v>0</v>
      </c>
      <c r="Y11" s="52"/>
      <c r="Z11" s="52"/>
      <c r="AA11" s="52"/>
      <c r="AB11" s="53"/>
      <c r="AC11" s="50">
        <f>Q11+R11+S11+T11+U11+V11+W11</f>
        <v>9.89</v>
      </c>
      <c r="AD11" s="54">
        <f>X11</f>
        <v>0</v>
      </c>
      <c r="AE11" s="52">
        <f>(Y11*3)+(Z11*10)+(AA11*5)+(AB11*20)</f>
        <v>0</v>
      </c>
      <c r="AF11" s="55">
        <f>AC11+AD11+AE11</f>
        <v>9.89</v>
      </c>
      <c r="AG11" s="50"/>
      <c r="AH11" s="51"/>
      <c r="AI11" s="51"/>
      <c r="AJ11" s="51"/>
      <c r="AK11" s="52"/>
      <c r="AL11" s="52"/>
      <c r="AM11" s="52"/>
      <c r="AN11" s="52"/>
      <c r="AO11" s="53"/>
      <c r="AP11" s="50">
        <f>AG11+AH11+AI11+AJ11</f>
        <v>0</v>
      </c>
      <c r="AQ11" s="54">
        <f>AK11</f>
        <v>0</v>
      </c>
      <c r="AR11" s="52">
        <f>(AL11*3)+(AM11*10)+(AN11*5)+(AO11*20)</f>
        <v>0</v>
      </c>
      <c r="AS11" s="55">
        <f>AP11+AQ11+AR11</f>
        <v>0</v>
      </c>
      <c r="AT11" s="50"/>
      <c r="AU11" s="51"/>
      <c r="AV11" s="51"/>
      <c r="AW11" s="52"/>
      <c r="AX11" s="52"/>
      <c r="AY11" s="52"/>
      <c r="AZ11" s="52"/>
      <c r="BA11" s="53"/>
      <c r="BB11" s="50">
        <f>AT11+AU11+AV11</f>
        <v>0</v>
      </c>
      <c r="BC11" s="54">
        <f>AW11</f>
        <v>0</v>
      </c>
      <c r="BD11" s="52">
        <f>(AX11*3)+(AY11*10)+(AZ11*5)+(BA11*20)</f>
        <v>0</v>
      </c>
      <c r="BE11" s="55">
        <f>BB11+BC11+BD11</f>
        <v>0</v>
      </c>
      <c r="BF11" s="50"/>
      <c r="BG11" s="56"/>
      <c r="BH11" s="52"/>
      <c r="BI11" s="52"/>
      <c r="BJ11" s="52"/>
      <c r="BK11" s="52"/>
      <c r="BL11" s="53"/>
      <c r="BM11" s="57">
        <f>BF11+BG11</f>
        <v>0</v>
      </c>
      <c r="BN11" s="48">
        <f>BH11</f>
        <v>0</v>
      </c>
      <c r="BO11" s="47">
        <f>(BI11*3)+(BJ11*10)+(BK11*5)+(BL11*20)</f>
        <v>0</v>
      </c>
      <c r="BP11" s="58">
        <f>BM11+BN11+BO11</f>
        <v>0</v>
      </c>
      <c r="BQ11" s="50"/>
      <c r="BR11" s="51"/>
      <c r="BS11" s="51"/>
      <c r="BT11" s="51"/>
      <c r="BU11" s="52"/>
      <c r="BV11" s="52"/>
      <c r="BW11" s="52"/>
      <c r="BX11" s="52"/>
      <c r="BY11" s="53"/>
      <c r="BZ11" s="50">
        <f>BQ11+BR11+BS11+BT11</f>
        <v>0</v>
      </c>
      <c r="CA11" s="54">
        <f>BU11</f>
        <v>0</v>
      </c>
      <c r="CB11" s="53">
        <f>(BV11*3)+(BW11*10)+(BX11*5)+(BY11*20)</f>
        <v>0</v>
      </c>
      <c r="CC11" s="59">
        <f>BZ11+CA11+CB11</f>
        <v>0</v>
      </c>
      <c r="CD11" s="50"/>
      <c r="CE11" s="51"/>
      <c r="CF11" s="52"/>
      <c r="CG11" s="52"/>
      <c r="CH11" s="52"/>
      <c r="CI11" s="52"/>
      <c r="CJ11" s="53"/>
      <c r="CK11" s="50">
        <f>CD11+CE11</f>
        <v>0</v>
      </c>
      <c r="CL11" s="54">
        <f>CF11</f>
        <v>0</v>
      </c>
      <c r="CM11" s="52">
        <f>(CG11*3)+(CH11*10)+(CI11*5)+(CJ11*20)</f>
        <v>0</v>
      </c>
      <c r="CN11" s="55">
        <f>CK11+CL11+CM11</f>
        <v>0</v>
      </c>
      <c r="CO11" s="68"/>
      <c r="CP11" s="68"/>
      <c r="CQ11" s="69"/>
      <c r="CR11" s="69"/>
      <c r="CS11" s="69"/>
      <c r="CT11" s="69"/>
      <c r="CU11" s="69"/>
      <c r="CV11" s="68"/>
      <c r="CW11" s="70"/>
      <c r="CX11" s="69"/>
      <c r="CY11" s="71"/>
      <c r="CZ11" s="68"/>
      <c r="DA11" s="68"/>
      <c r="DB11" s="69"/>
      <c r="DC11" s="69"/>
      <c r="DD11" s="69"/>
      <c r="DE11" s="69"/>
      <c r="DF11" s="69"/>
      <c r="DG11" s="68"/>
      <c r="DH11" s="70"/>
      <c r="DI11" s="69"/>
      <c r="DJ11" s="71"/>
      <c r="DK11" s="68"/>
      <c r="DL11" s="68"/>
      <c r="DM11" s="69"/>
      <c r="DN11" s="69"/>
      <c r="DO11" s="69"/>
      <c r="DP11" s="69"/>
      <c r="DQ11" s="69"/>
      <c r="DR11" s="68"/>
      <c r="DS11" s="70"/>
      <c r="DT11" s="69"/>
      <c r="DU11" s="71"/>
      <c r="DV11" s="68"/>
      <c r="DW11" s="68"/>
      <c r="DX11" s="69"/>
      <c r="DY11" s="69"/>
      <c r="DZ11" s="69"/>
      <c r="EA11" s="69"/>
      <c r="EB11" s="69"/>
      <c r="EC11" s="68"/>
      <c r="ED11" s="70"/>
      <c r="EE11" s="69"/>
      <c r="EF11" s="71"/>
      <c r="EG11" s="68"/>
      <c r="EH11" s="68"/>
      <c r="EI11" s="69"/>
      <c r="EJ11" s="69"/>
      <c r="EK11" s="69"/>
      <c r="EL11" s="69"/>
      <c r="EM11" s="69"/>
      <c r="EN11" s="68"/>
      <c r="EO11" s="70"/>
      <c r="EP11" s="69"/>
      <c r="EQ11" s="71"/>
      <c r="ER11" s="68"/>
      <c r="ES11" s="68"/>
      <c r="ET11" s="69"/>
      <c r="EU11" s="69"/>
      <c r="EV11" s="69"/>
      <c r="EW11" s="69"/>
      <c r="EX11" s="69"/>
      <c r="EY11" s="68"/>
      <c r="EZ11" s="70"/>
      <c r="FA11" s="69"/>
      <c r="FB11" s="71"/>
      <c r="FC11" s="68"/>
      <c r="FD11" s="68"/>
      <c r="FE11" s="69"/>
      <c r="FF11" s="69"/>
      <c r="FG11" s="69"/>
      <c r="FH11" s="69"/>
      <c r="FI11" s="69"/>
      <c r="FJ11" s="68"/>
      <c r="FK11" s="70"/>
      <c r="FL11" s="69"/>
      <c r="FM11" s="71"/>
      <c r="FN11" s="68"/>
      <c r="FO11" s="68"/>
      <c r="FP11" s="69"/>
      <c r="FQ11" s="69"/>
      <c r="FR11" s="69"/>
      <c r="FS11" s="69"/>
      <c r="FT11" s="69"/>
      <c r="FU11" s="68"/>
      <c r="FV11" s="70"/>
      <c r="FW11" s="69"/>
      <c r="FX11" s="71"/>
      <c r="FY11" s="68"/>
      <c r="FZ11" s="68"/>
      <c r="GA11" s="69"/>
      <c r="GB11" s="69"/>
      <c r="GC11" s="69"/>
      <c r="GD11" s="69"/>
      <c r="GE11" s="69"/>
      <c r="GF11" s="68"/>
      <c r="GG11" s="70"/>
      <c r="GH11" s="69"/>
      <c r="GI11" s="71"/>
      <c r="GJ11" s="68"/>
      <c r="GK11" s="68"/>
      <c r="GL11" s="69"/>
      <c r="GM11" s="69"/>
      <c r="GN11" s="69"/>
      <c r="GO11" s="69"/>
      <c r="GP11" s="69"/>
      <c r="GQ11" s="68"/>
      <c r="GR11" s="70"/>
      <c r="GS11" s="69"/>
      <c r="GT11" s="71"/>
      <c r="GU11" s="68"/>
      <c r="GV11" s="68"/>
      <c r="GW11" s="69"/>
      <c r="GX11" s="69"/>
      <c r="GY11" s="69"/>
      <c r="GZ11" s="69"/>
      <c r="HA11" s="69"/>
      <c r="HB11" s="68"/>
      <c r="HC11" s="70"/>
      <c r="HD11" s="69"/>
      <c r="HE11" s="71"/>
      <c r="HF11" s="68"/>
      <c r="HG11" s="68"/>
      <c r="HH11" s="69"/>
      <c r="HI11" s="69"/>
      <c r="HJ11" s="69"/>
      <c r="HK11" s="69"/>
      <c r="HL11" s="69"/>
      <c r="HM11" s="68"/>
      <c r="HN11" s="70"/>
      <c r="HO11" s="69"/>
      <c r="HP11" s="71"/>
      <c r="HQ11" s="68"/>
      <c r="HR11" s="68"/>
      <c r="HS11" s="69"/>
      <c r="HT11" s="69"/>
      <c r="HU11" s="69"/>
      <c r="HV11" s="69"/>
      <c r="HW11" s="69"/>
      <c r="HX11" s="68"/>
      <c r="HY11" s="70"/>
      <c r="HZ11" s="69"/>
      <c r="IA11" s="71"/>
      <c r="IB11" s="68"/>
      <c r="IC11" s="68"/>
      <c r="ID11" s="69"/>
      <c r="IE11" s="69"/>
      <c r="IF11" s="69"/>
      <c r="IG11" s="69"/>
      <c r="IH11" s="69"/>
      <c r="II11" s="68"/>
      <c r="IJ11" s="70"/>
      <c r="IK11" s="69"/>
      <c r="IL11" s="71"/>
      <c r="IM11" s="74"/>
    </row>
    <row r="12" spans="1:247" ht="12.75" customHeight="1" x14ac:dyDescent="0.2">
      <c r="A12" s="36">
        <v>10</v>
      </c>
      <c r="B12" s="63" t="s">
        <v>102</v>
      </c>
      <c r="C12" s="37"/>
      <c r="D12" s="38"/>
      <c r="E12" s="64" t="s">
        <v>100</v>
      </c>
      <c r="F12" s="65" t="s">
        <v>101</v>
      </c>
      <c r="G12" s="40"/>
      <c r="H12" s="41" t="e">
        <f>IF(AND(OR(#REF!="Y",#REF!="Y"),J12&lt;5,K12&lt;5),IF(AND(J12=#REF!,K12=#REF!),#REF!+1,1),"")</f>
        <v>#REF!</v>
      </c>
      <c r="I12" s="42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43" t="str">
        <f>IF(ISNA(VLOOKUP(E12,SortLookup!$A$1:$B$5,2,FALSE))," ",VLOOKUP(E12,SortLookup!$A$1:$B$5,2,FALSE))</f>
        <v xml:space="preserve"> </v>
      </c>
      <c r="K12" s="44" t="str">
        <f>IF(ISNA(VLOOKUP(F12,SortLookup!$A$7:$B$11,2,FALSE))," ",VLOOKUP(F12,SortLookup!$A$7:$B$11,2,FALSE))</f>
        <v xml:space="preserve"> </v>
      </c>
      <c r="L12" s="45">
        <f>M12+N12+P12</f>
        <v>11.76</v>
      </c>
      <c r="M12" s="46">
        <f>AC12+AP12+BB12+BM12+BZ12+CK12+CV12+DG12+DR12+EC12+EN12+EY12+FJ12+FU12+GF12+GQ12+HB12+HM12+HX12+II12</f>
        <v>9.76</v>
      </c>
      <c r="N12" s="47">
        <f>AE12+AR12+BD12+BO12+CB12+CM12+CX12+DI12+DT12+EE12+EP12+FA12+FL12+FW12+GH12+GS12+HD12+HO12+HZ12+IK12</f>
        <v>0</v>
      </c>
      <c r="O12" s="48">
        <f>P12</f>
        <v>2</v>
      </c>
      <c r="P12" s="49">
        <f>X12+AK12+AW12+BH12+BU12+CF12+CQ12+DB12+DM12+DX12+EI12+ET12+FE12+FP12+GA12+GL12+GW12+HH12+HS12+ID12</f>
        <v>2</v>
      </c>
      <c r="Q12" s="66">
        <v>9.76</v>
      </c>
      <c r="R12" s="51"/>
      <c r="S12" s="51"/>
      <c r="T12" s="51"/>
      <c r="U12" s="51"/>
      <c r="V12" s="51"/>
      <c r="W12" s="51"/>
      <c r="X12" s="67">
        <v>2</v>
      </c>
      <c r="Y12" s="52"/>
      <c r="Z12" s="52"/>
      <c r="AA12" s="52"/>
      <c r="AB12" s="53"/>
      <c r="AC12" s="50">
        <f>Q12+R12+S12+T12+U12+V12+W12</f>
        <v>9.76</v>
      </c>
      <c r="AD12" s="54">
        <f>X12</f>
        <v>2</v>
      </c>
      <c r="AE12" s="52">
        <f>(Y12*3)+(Z12*10)+(AA12*5)+(AB12*20)</f>
        <v>0</v>
      </c>
      <c r="AF12" s="55">
        <f>AC12+AD12+AE12</f>
        <v>11.76</v>
      </c>
      <c r="AG12" s="50"/>
      <c r="AH12" s="51"/>
      <c r="AI12" s="51"/>
      <c r="AJ12" s="51"/>
      <c r="AK12" s="52"/>
      <c r="AL12" s="52"/>
      <c r="AM12" s="52"/>
      <c r="AN12" s="52"/>
      <c r="AO12" s="53"/>
      <c r="AP12" s="50">
        <f>AG12+AH12+AI12+AJ12</f>
        <v>0</v>
      </c>
      <c r="AQ12" s="54">
        <f>AK12</f>
        <v>0</v>
      </c>
      <c r="AR12" s="52">
        <f>(AL12*3)+(AM12*10)+(AN12*5)+(AO12*20)</f>
        <v>0</v>
      </c>
      <c r="AS12" s="55">
        <f>AP12+AQ12+AR12</f>
        <v>0</v>
      </c>
      <c r="AT12" s="50"/>
      <c r="AU12" s="51"/>
      <c r="AV12" s="51"/>
      <c r="AW12" s="52"/>
      <c r="AX12" s="52"/>
      <c r="AY12" s="52"/>
      <c r="AZ12" s="52"/>
      <c r="BA12" s="53"/>
      <c r="BB12" s="50">
        <f>AT12+AU12+AV12</f>
        <v>0</v>
      </c>
      <c r="BC12" s="54">
        <f>AW12</f>
        <v>0</v>
      </c>
      <c r="BD12" s="52">
        <f>(AX12*3)+(AY12*10)+(AZ12*5)+(BA12*20)</f>
        <v>0</v>
      </c>
      <c r="BE12" s="55">
        <f>BB12+BC12+BD12</f>
        <v>0</v>
      </c>
      <c r="BF12" s="50"/>
      <c r="BG12" s="56"/>
      <c r="BH12" s="52"/>
      <c r="BI12" s="52"/>
      <c r="BJ12" s="52"/>
      <c r="BK12" s="52"/>
      <c r="BL12" s="53"/>
      <c r="BM12" s="57">
        <f>BF12+BG12</f>
        <v>0</v>
      </c>
      <c r="BN12" s="48">
        <f>BH12</f>
        <v>0</v>
      </c>
      <c r="BO12" s="47">
        <f>(BI12*3)+(BJ12*10)+(BK12*5)+(BL12*20)</f>
        <v>0</v>
      </c>
      <c r="BP12" s="58">
        <f>BM12+BN12+BO12</f>
        <v>0</v>
      </c>
      <c r="BQ12" s="50"/>
      <c r="BR12" s="51"/>
      <c r="BS12" s="51"/>
      <c r="BT12" s="51"/>
      <c r="BU12" s="52"/>
      <c r="BV12" s="52"/>
      <c r="BW12" s="52"/>
      <c r="BX12" s="52"/>
      <c r="BY12" s="53"/>
      <c r="BZ12" s="50">
        <f>BQ12+BR12+BS12+BT12</f>
        <v>0</v>
      </c>
      <c r="CA12" s="54">
        <f>BU12</f>
        <v>0</v>
      </c>
      <c r="CB12" s="53">
        <f>(BV12*3)+(BW12*10)+(BX12*5)+(BY12*20)</f>
        <v>0</v>
      </c>
      <c r="CC12" s="59">
        <f>BZ12+CA12+CB12</f>
        <v>0</v>
      </c>
      <c r="CD12" s="50"/>
      <c r="CE12" s="51"/>
      <c r="CF12" s="52"/>
      <c r="CG12" s="52"/>
      <c r="CH12" s="52"/>
      <c r="CI12" s="52"/>
      <c r="CJ12" s="53"/>
      <c r="CK12" s="50">
        <f>CD12+CE12</f>
        <v>0</v>
      </c>
      <c r="CL12" s="54">
        <f>CF12</f>
        <v>0</v>
      </c>
      <c r="CM12" s="52">
        <f>(CG12*3)+(CH12*10)+(CI12*5)+(CJ12*20)</f>
        <v>0</v>
      </c>
      <c r="CN12" s="55">
        <f>CK12+CL12+CM12</f>
        <v>0</v>
      </c>
      <c r="IM12" s="119"/>
    </row>
    <row r="13" spans="1:247" ht="12.75" customHeight="1" x14ac:dyDescent="0.2">
      <c r="A13" s="36">
        <v>11</v>
      </c>
      <c r="B13" s="63" t="s">
        <v>104</v>
      </c>
      <c r="C13" s="37"/>
      <c r="D13" s="38"/>
      <c r="E13" s="64" t="s">
        <v>100</v>
      </c>
      <c r="F13" s="65" t="s">
        <v>101</v>
      </c>
      <c r="G13" s="40"/>
      <c r="H13" s="41" t="e">
        <f>IF(AND(OR(#REF!="Y",#REF!="Y"),J13&lt;5,K13&lt;5),IF(AND(J13=#REF!,K13=#REF!),#REF!+1,1),"")</f>
        <v>#REF!</v>
      </c>
      <c r="I13" s="42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43" t="str">
        <f>IF(ISNA(VLOOKUP(E13,SortLookup!$A$1:$B$5,2,FALSE))," ",VLOOKUP(E13,SortLookup!$A$1:$B$5,2,FALSE))</f>
        <v xml:space="preserve"> </v>
      </c>
      <c r="K13" s="44" t="str">
        <f>IF(ISNA(VLOOKUP(F13,SortLookup!$A$7:$B$11,2,FALSE))," ",VLOOKUP(F13,SortLookup!$A$7:$B$11,2,FALSE))</f>
        <v xml:space="preserve"> </v>
      </c>
      <c r="L13" s="45">
        <f>M13+N13+P13</f>
        <v>12.4</v>
      </c>
      <c r="M13" s="46">
        <f>AC13+AP13+BB13+BM13+BZ13+CK13+CV13+DG13+DR13+EC13+EN13+EY13+FJ13+FU13+GF13+GQ13+HB13+HM13+HX13+II13</f>
        <v>11.4</v>
      </c>
      <c r="N13" s="47">
        <f>AE13+AR13+BD13+BO13+CB13+CM13+CX13+DI13+DT13+EE13+EP13+FA13+FL13+FW13+GH13+GS13+HD13+HO13+HZ13+IK13</f>
        <v>0</v>
      </c>
      <c r="O13" s="48">
        <f>P13</f>
        <v>1</v>
      </c>
      <c r="P13" s="49">
        <f>X13+AK13+AW13+BH13+BU13+CF13+CQ13+DB13+DM13+DX13+EI13+ET13+FE13+FP13+GA13+GL13+GW13+HH13+HS13+ID13</f>
        <v>1</v>
      </c>
      <c r="Q13" s="66">
        <v>11.4</v>
      </c>
      <c r="R13" s="51"/>
      <c r="S13" s="51"/>
      <c r="T13" s="51"/>
      <c r="U13" s="51"/>
      <c r="V13" s="51"/>
      <c r="W13" s="51"/>
      <c r="X13" s="67">
        <v>1</v>
      </c>
      <c r="Y13" s="52"/>
      <c r="Z13" s="52"/>
      <c r="AA13" s="52"/>
      <c r="AB13" s="53"/>
      <c r="AC13" s="50">
        <f>Q13+R13+S13+T13+U13+V13+W13</f>
        <v>11.4</v>
      </c>
      <c r="AD13" s="54">
        <f>X13</f>
        <v>1</v>
      </c>
      <c r="AE13" s="52">
        <f>(Y13*3)+(Z13*10)+(AA13*5)+(AB13*20)</f>
        <v>0</v>
      </c>
      <c r="AF13" s="55">
        <f>AC13+AD13+AE13</f>
        <v>12.4</v>
      </c>
      <c r="AG13" s="50"/>
      <c r="AH13" s="51"/>
      <c r="AI13" s="51"/>
      <c r="AJ13" s="51"/>
      <c r="AK13" s="52"/>
      <c r="AL13" s="52"/>
      <c r="AM13" s="52"/>
      <c r="AN13" s="52"/>
      <c r="AO13" s="53"/>
      <c r="AP13" s="50">
        <f>AG13+AH13+AI13+AJ13</f>
        <v>0</v>
      </c>
      <c r="AQ13" s="54">
        <f>AK13</f>
        <v>0</v>
      </c>
      <c r="AR13" s="52">
        <f>(AL13*3)+(AM13*10)+(AN13*5)+(AO13*20)</f>
        <v>0</v>
      </c>
      <c r="AS13" s="55">
        <f>AP13+AQ13+AR13</f>
        <v>0</v>
      </c>
      <c r="AT13" s="50"/>
      <c r="AU13" s="51"/>
      <c r="AV13" s="51"/>
      <c r="AW13" s="52"/>
      <c r="AX13" s="52"/>
      <c r="AY13" s="52"/>
      <c r="AZ13" s="52"/>
      <c r="BA13" s="53"/>
      <c r="BB13" s="50">
        <f>AT13+AU13+AV13</f>
        <v>0</v>
      </c>
      <c r="BC13" s="54">
        <f>AW13</f>
        <v>0</v>
      </c>
      <c r="BD13" s="52">
        <f>(AX13*3)+(AY13*10)+(AZ13*5)+(BA13*20)</f>
        <v>0</v>
      </c>
      <c r="BE13" s="55">
        <f>BB13+BC13+BD13</f>
        <v>0</v>
      </c>
      <c r="BF13" s="50"/>
      <c r="BG13" s="56"/>
      <c r="BH13" s="52"/>
      <c r="BI13" s="52"/>
      <c r="BJ13" s="52"/>
      <c r="BK13" s="52"/>
      <c r="BL13" s="53"/>
      <c r="BM13" s="57">
        <f>BF13+BG13</f>
        <v>0</v>
      </c>
      <c r="BN13" s="48">
        <f>BH13</f>
        <v>0</v>
      </c>
      <c r="BO13" s="47">
        <f>(BI13*3)+(BJ13*10)+(BK13*5)+(BL13*20)</f>
        <v>0</v>
      </c>
      <c r="BP13" s="58">
        <f>BM13+BN13+BO13</f>
        <v>0</v>
      </c>
      <c r="BQ13" s="50"/>
      <c r="BR13" s="51"/>
      <c r="BS13" s="51"/>
      <c r="BT13" s="51"/>
      <c r="BU13" s="52"/>
      <c r="BV13" s="52"/>
      <c r="BW13" s="52"/>
      <c r="BX13" s="52"/>
      <c r="BY13" s="53"/>
      <c r="BZ13" s="50">
        <f>BQ13+BR13+BS13+BT13</f>
        <v>0</v>
      </c>
      <c r="CA13" s="54">
        <f>BU13</f>
        <v>0</v>
      </c>
      <c r="CB13" s="53">
        <f>(BV13*3)+(BW13*10)+(BX13*5)+(BY13*20)</f>
        <v>0</v>
      </c>
      <c r="CC13" s="59">
        <f>BZ13+CA13+CB13</f>
        <v>0</v>
      </c>
      <c r="CD13" s="50"/>
      <c r="CE13" s="51"/>
      <c r="CF13" s="52"/>
      <c r="CG13" s="52"/>
      <c r="CH13" s="52"/>
      <c r="CI13" s="52"/>
      <c r="CJ13" s="53"/>
      <c r="CK13" s="50">
        <f>CD13+CE13</f>
        <v>0</v>
      </c>
      <c r="CL13" s="54">
        <f>CF13</f>
        <v>0</v>
      </c>
      <c r="CM13" s="52">
        <f>(CG13*3)+(CH13*10)+(CI13*5)+(CJ13*20)</f>
        <v>0</v>
      </c>
      <c r="CN13" s="55">
        <f>CK13+CL13+CM13</f>
        <v>0</v>
      </c>
      <c r="CO13" s="68"/>
      <c r="CP13" s="68"/>
      <c r="CQ13" s="69"/>
      <c r="CR13" s="69"/>
      <c r="CS13" s="69"/>
      <c r="CT13" s="69"/>
      <c r="CU13" s="69"/>
      <c r="CV13" s="68"/>
      <c r="CW13" s="70"/>
      <c r="CX13" s="69"/>
      <c r="CY13" s="71"/>
      <c r="CZ13" s="68"/>
      <c r="DA13" s="68"/>
      <c r="DB13" s="69"/>
      <c r="DC13" s="69"/>
      <c r="DD13" s="69"/>
      <c r="DE13" s="69"/>
      <c r="DF13" s="69"/>
      <c r="DG13" s="68"/>
      <c r="DH13" s="70"/>
      <c r="DI13" s="69"/>
      <c r="DJ13" s="71"/>
      <c r="DK13" s="68"/>
      <c r="DL13" s="68"/>
      <c r="DM13" s="69"/>
      <c r="DN13" s="69"/>
      <c r="DO13" s="69"/>
      <c r="DP13" s="69"/>
      <c r="DQ13" s="69"/>
      <c r="DR13" s="68"/>
      <c r="DS13" s="70"/>
      <c r="DT13" s="69"/>
      <c r="DU13" s="71"/>
      <c r="DV13" s="68"/>
      <c r="DW13" s="68"/>
      <c r="DX13" s="69"/>
      <c r="DY13" s="69"/>
      <c r="DZ13" s="69"/>
      <c r="EA13" s="69"/>
      <c r="EB13" s="69"/>
      <c r="EC13" s="68"/>
      <c r="ED13" s="70"/>
      <c r="EE13" s="69"/>
      <c r="EF13" s="71"/>
      <c r="EG13" s="68"/>
      <c r="EH13" s="68"/>
      <c r="EI13" s="69"/>
      <c r="EJ13" s="69"/>
      <c r="EK13" s="69"/>
      <c r="EL13" s="69"/>
      <c r="EM13" s="69"/>
      <c r="EN13" s="68"/>
      <c r="EO13" s="70"/>
      <c r="EP13" s="69"/>
      <c r="EQ13" s="71"/>
      <c r="ER13" s="68"/>
      <c r="ES13" s="68"/>
      <c r="ET13" s="69"/>
      <c r="EU13" s="69"/>
      <c r="EV13" s="69"/>
      <c r="EW13" s="69"/>
      <c r="EX13" s="69"/>
      <c r="EY13" s="68"/>
      <c r="EZ13" s="70"/>
      <c r="FA13" s="69"/>
      <c r="FB13" s="71"/>
      <c r="FC13" s="68"/>
      <c r="FD13" s="68"/>
      <c r="FE13" s="69"/>
      <c r="FF13" s="69"/>
      <c r="FG13" s="69"/>
      <c r="FH13" s="69"/>
      <c r="FI13" s="69"/>
      <c r="FJ13" s="68"/>
      <c r="FK13" s="70"/>
      <c r="FL13" s="69"/>
      <c r="FM13" s="71"/>
      <c r="FN13" s="68"/>
      <c r="FO13" s="68"/>
      <c r="FP13" s="69"/>
      <c r="FQ13" s="69"/>
      <c r="FR13" s="69"/>
      <c r="FS13" s="69"/>
      <c r="FT13" s="69"/>
      <c r="FU13" s="68"/>
      <c r="FV13" s="70"/>
      <c r="FW13" s="69"/>
      <c r="FX13" s="71"/>
      <c r="FY13" s="68"/>
      <c r="FZ13" s="68"/>
      <c r="GA13" s="69"/>
      <c r="GB13" s="69"/>
      <c r="GC13" s="69"/>
      <c r="GD13" s="69"/>
      <c r="GE13" s="69"/>
      <c r="GF13" s="68"/>
      <c r="GG13" s="70"/>
      <c r="GH13" s="69"/>
      <c r="GI13" s="71"/>
      <c r="GJ13" s="68"/>
      <c r="GK13" s="68"/>
      <c r="GL13" s="69"/>
      <c r="GM13" s="69"/>
      <c r="GN13" s="69"/>
      <c r="GO13" s="69"/>
      <c r="GP13" s="69"/>
      <c r="GQ13" s="68"/>
      <c r="GR13" s="70"/>
      <c r="GS13" s="69"/>
      <c r="GT13" s="71"/>
      <c r="GU13" s="68"/>
      <c r="GV13" s="68"/>
      <c r="GW13" s="69"/>
      <c r="GX13" s="69"/>
      <c r="GY13" s="69"/>
      <c r="GZ13" s="69"/>
      <c r="HA13" s="69"/>
      <c r="HB13" s="68"/>
      <c r="HC13" s="70"/>
      <c r="HD13" s="69"/>
      <c r="HE13" s="71"/>
      <c r="HF13" s="68"/>
      <c r="HG13" s="68"/>
      <c r="HH13" s="69"/>
      <c r="HI13" s="69"/>
      <c r="HJ13" s="69"/>
      <c r="HK13" s="69"/>
      <c r="HL13" s="69"/>
      <c r="HM13" s="68"/>
      <c r="HN13" s="70"/>
      <c r="HO13" s="69"/>
      <c r="HP13" s="71"/>
      <c r="HQ13" s="68"/>
      <c r="HR13" s="68"/>
      <c r="HS13" s="69"/>
      <c r="HT13" s="69"/>
      <c r="HU13" s="69"/>
      <c r="HV13" s="69"/>
      <c r="HW13" s="69"/>
      <c r="HX13" s="68"/>
      <c r="HY13" s="70"/>
      <c r="HZ13" s="69"/>
      <c r="IA13" s="71"/>
      <c r="IB13" s="68"/>
      <c r="IC13" s="68"/>
      <c r="ID13" s="69"/>
      <c r="IE13" s="69"/>
      <c r="IF13" s="69"/>
      <c r="IG13" s="69"/>
      <c r="IH13" s="69"/>
      <c r="II13" s="68"/>
      <c r="IJ13" s="70"/>
      <c r="IK13" s="69"/>
      <c r="IL13" s="71"/>
      <c r="IM13" s="119"/>
    </row>
    <row r="14" spans="1:247" ht="12.75" customHeight="1" x14ac:dyDescent="0.2">
      <c r="A14" s="36">
        <v>12</v>
      </c>
      <c r="B14" s="63" t="s">
        <v>113</v>
      </c>
      <c r="C14" s="37"/>
      <c r="D14" s="38"/>
      <c r="E14" s="64" t="s">
        <v>100</v>
      </c>
      <c r="F14" s="65" t="s">
        <v>101</v>
      </c>
      <c r="G14" s="40"/>
      <c r="H14" s="41" t="e">
        <f>IF(AND(OR(#REF!="Y",#REF!="Y"),J14&lt;5,K14&lt;5),IF(AND(J14=#REF!,K14=#REF!),#REF!+1,1),"")</f>
        <v>#REF!</v>
      </c>
      <c r="I14" s="42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43" t="str">
        <f>IF(ISNA(VLOOKUP(E14,SortLookup!$A$1:$B$5,2,FALSE))," ",VLOOKUP(E14,SortLookup!$A$1:$B$5,2,FALSE))</f>
        <v xml:space="preserve"> </v>
      </c>
      <c r="K14" s="44" t="str">
        <f>IF(ISNA(VLOOKUP(F14,SortLookup!$A$7:$B$11,2,FALSE))," ",VLOOKUP(F14,SortLookup!$A$7:$B$11,2,FALSE))</f>
        <v xml:space="preserve"> </v>
      </c>
      <c r="L14" s="45">
        <f>M14+N14+P14</f>
        <v>12.55</v>
      </c>
      <c r="M14" s="46">
        <f>AC14+AP14+BB14+BM14+BZ14+CK14+CV14+DG14+DR14+EC14+EN14+EY14+FJ14+FU14+GF14+GQ14+HB14+HM14+HX14+II14</f>
        <v>12.55</v>
      </c>
      <c r="N14" s="47">
        <f>AE14+AR14+BD14+BO14+CB14+CM14+CX14+DI14+DT14+EE14+EP14+FA14+FL14+FW14+GH14+GS14+HD14+HO14+HZ14+IK14</f>
        <v>0</v>
      </c>
      <c r="O14" s="48">
        <f>P14</f>
        <v>0</v>
      </c>
      <c r="P14" s="49">
        <f>X14+AK14+AW14+BH14+BU14+CF14+CQ14+DB14+DM14+DX14+EI14+ET14+FE14+FP14+GA14+GL14+GW14+HH14+HS14+ID14</f>
        <v>0</v>
      </c>
      <c r="Q14" s="66">
        <v>12.55</v>
      </c>
      <c r="R14" s="51"/>
      <c r="S14" s="51"/>
      <c r="T14" s="51"/>
      <c r="U14" s="51"/>
      <c r="V14" s="51"/>
      <c r="W14" s="51"/>
      <c r="X14" s="67">
        <v>0</v>
      </c>
      <c r="Y14" s="52"/>
      <c r="Z14" s="52"/>
      <c r="AA14" s="52"/>
      <c r="AB14" s="53"/>
      <c r="AC14" s="50">
        <f>Q14+R14+S14+T14+U14+V14+W14</f>
        <v>12.55</v>
      </c>
      <c r="AD14" s="54">
        <f>X14</f>
        <v>0</v>
      </c>
      <c r="AE14" s="52">
        <f>(Y14*3)+(Z14*10)+(AA14*5)+(AB14*20)</f>
        <v>0</v>
      </c>
      <c r="AF14" s="55">
        <f>AC14+AD14+AE14</f>
        <v>12.55</v>
      </c>
      <c r="AG14" s="50"/>
      <c r="AH14" s="51"/>
      <c r="AI14" s="51"/>
      <c r="AJ14" s="51"/>
      <c r="AK14" s="52"/>
      <c r="AL14" s="52"/>
      <c r="AM14" s="52"/>
      <c r="AN14" s="52"/>
      <c r="AO14" s="53"/>
      <c r="AP14" s="50">
        <f>AG14+AH14+AI14+AJ14</f>
        <v>0</v>
      </c>
      <c r="AQ14" s="54">
        <f>AK14</f>
        <v>0</v>
      </c>
      <c r="AR14" s="52">
        <f>(AL14*3)+(AM14*10)+(AN14*5)+(AO14*20)</f>
        <v>0</v>
      </c>
      <c r="AS14" s="55">
        <f>AP14+AQ14+AR14</f>
        <v>0</v>
      </c>
      <c r="AT14" s="50"/>
      <c r="AU14" s="51"/>
      <c r="AV14" s="51"/>
      <c r="AW14" s="52"/>
      <c r="AX14" s="52"/>
      <c r="AY14" s="52"/>
      <c r="AZ14" s="52"/>
      <c r="BA14" s="53"/>
      <c r="BB14" s="50">
        <f>AT14+AU14+AV14</f>
        <v>0</v>
      </c>
      <c r="BC14" s="54">
        <f>AW14</f>
        <v>0</v>
      </c>
      <c r="BD14" s="52">
        <f>(AX14*3)+(AY14*10)+(AZ14*5)+(BA14*20)</f>
        <v>0</v>
      </c>
      <c r="BE14" s="55">
        <f>BB14+BC14+BD14</f>
        <v>0</v>
      </c>
      <c r="BF14" s="50"/>
      <c r="BG14" s="56"/>
      <c r="BH14" s="52"/>
      <c r="BI14" s="52"/>
      <c r="BJ14" s="52"/>
      <c r="BK14" s="52"/>
      <c r="BL14" s="53"/>
      <c r="BM14" s="57">
        <f>BF14+BG14</f>
        <v>0</v>
      </c>
      <c r="BN14" s="48">
        <f>BH14</f>
        <v>0</v>
      </c>
      <c r="BO14" s="47">
        <f>(BI14*3)+(BJ14*10)+(BK14*5)+(BL14*20)</f>
        <v>0</v>
      </c>
      <c r="BP14" s="58">
        <f>BM14+BN14+BO14</f>
        <v>0</v>
      </c>
      <c r="BQ14" s="50"/>
      <c r="BR14" s="51"/>
      <c r="BS14" s="51"/>
      <c r="BT14" s="51"/>
      <c r="BU14" s="52"/>
      <c r="BV14" s="52"/>
      <c r="BW14" s="52"/>
      <c r="BX14" s="52"/>
      <c r="BY14" s="53"/>
      <c r="BZ14" s="50">
        <f>BQ14+BR14+BS14+BT14</f>
        <v>0</v>
      </c>
      <c r="CA14" s="54">
        <f>BU14</f>
        <v>0</v>
      </c>
      <c r="CB14" s="53">
        <f>(BV14*3)+(BW14*10)+(BX14*5)+(BY14*20)</f>
        <v>0</v>
      </c>
      <c r="CC14" s="59">
        <f>BZ14+CA14+CB14</f>
        <v>0</v>
      </c>
      <c r="CD14" s="50"/>
      <c r="CE14" s="51"/>
      <c r="CF14" s="52"/>
      <c r="CG14" s="52"/>
      <c r="CH14" s="52"/>
      <c r="CI14" s="52"/>
      <c r="CJ14" s="53"/>
      <c r="CK14" s="50">
        <f>CD14+CE14</f>
        <v>0</v>
      </c>
      <c r="CL14" s="54">
        <f>CF14</f>
        <v>0</v>
      </c>
      <c r="CM14" s="52">
        <f>(CG14*3)+(CH14*10)+(CI14*5)+(CJ14*20)</f>
        <v>0</v>
      </c>
      <c r="CN14" s="55">
        <f>CK14+CL14+CM14</f>
        <v>0</v>
      </c>
      <c r="CV14" s="72"/>
      <c r="CY14" s="72"/>
      <c r="CZ14" s="72"/>
      <c r="DG14" s="72"/>
      <c r="DJ14" s="72"/>
      <c r="DK14" s="72"/>
      <c r="DR14" s="72"/>
      <c r="DU14" s="72"/>
      <c r="DV14" s="72"/>
      <c r="EC14" s="72"/>
      <c r="EF14" s="72"/>
      <c r="EG14" s="72"/>
      <c r="EN14" s="72"/>
      <c r="EQ14" s="72"/>
      <c r="ER14" s="72"/>
      <c r="EY14" s="72"/>
      <c r="FB14" s="72"/>
      <c r="FC14" s="72"/>
      <c r="FJ14" s="72"/>
      <c r="FM14" s="72"/>
      <c r="FN14" s="72"/>
      <c r="FU14" s="72"/>
      <c r="FX14" s="72"/>
      <c r="FY14" s="72"/>
      <c r="GF14" s="72"/>
      <c r="GI14" s="72"/>
      <c r="GJ14" s="72"/>
      <c r="GQ14" s="72"/>
      <c r="GT14" s="72"/>
      <c r="GU14" s="72"/>
      <c r="HB14" s="72"/>
      <c r="HE14" s="72"/>
      <c r="HF14" s="72"/>
      <c r="HM14" s="72"/>
      <c r="HP14" s="72"/>
      <c r="HQ14" s="72"/>
      <c r="HX14" s="72"/>
      <c r="IA14" s="72"/>
      <c r="IB14" s="72"/>
      <c r="II14" s="72"/>
      <c r="IM14" s="74"/>
    </row>
    <row r="15" spans="1:247" ht="12.75" customHeight="1" x14ac:dyDescent="0.2">
      <c r="A15" s="36">
        <v>13</v>
      </c>
      <c r="B15" s="63" t="s">
        <v>116</v>
      </c>
      <c r="C15" s="37"/>
      <c r="D15" s="38"/>
      <c r="E15" s="64" t="s">
        <v>100</v>
      </c>
      <c r="F15" s="65" t="s">
        <v>101</v>
      </c>
      <c r="G15" s="40"/>
      <c r="H15" s="41" t="e">
        <f>IF(AND(OR(#REF!="Y",#REF!="Y"),J15&lt;5,K15&lt;5),IF(AND(J15=#REF!,K15=#REF!),#REF!+1,1),"")</f>
        <v>#REF!</v>
      </c>
      <c r="I15" s="42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43" t="str">
        <f>IF(ISNA(VLOOKUP(E15,SortLookup!$A$1:$B$5,2,FALSE))," ",VLOOKUP(E15,SortLookup!$A$1:$B$5,2,FALSE))</f>
        <v xml:space="preserve"> </v>
      </c>
      <c r="K15" s="44" t="str">
        <f>IF(ISNA(VLOOKUP(F15,SortLookup!$A$7:$B$11,2,FALSE))," ",VLOOKUP(F15,SortLookup!$A$7:$B$11,2,FALSE))</f>
        <v xml:space="preserve"> </v>
      </c>
      <c r="L15" s="45">
        <f>M15+N15+P15</f>
        <v>12.98</v>
      </c>
      <c r="M15" s="46">
        <f>AC15+AP15+BB15+BM15+BZ15+CK15+CV15+DG15+DR15+EC15+EN15+EY15+FJ15+FU15+GF15+GQ15+HB15+HM15+HX15+II15</f>
        <v>12.98</v>
      </c>
      <c r="N15" s="47">
        <f>AE15+AR15+BD15+BO15+CB15+CM15+CX15+DI15+DT15+EE15+EP15+FA15+FL15+FW15+GH15+GS15+HD15+HO15+HZ15+IK15</f>
        <v>0</v>
      </c>
      <c r="O15" s="48">
        <f>P15</f>
        <v>0</v>
      </c>
      <c r="P15" s="49">
        <f>X15+AK15+AW15+BH15+BU15+CF15+CQ15+DB15+DM15+DX15+EI15+ET15+FE15+FP15+GA15+GL15+GW15+HH15+HS15+ID15</f>
        <v>0</v>
      </c>
      <c r="Q15" s="66">
        <v>12.98</v>
      </c>
      <c r="R15" s="51"/>
      <c r="S15" s="51"/>
      <c r="T15" s="51"/>
      <c r="U15" s="51"/>
      <c r="V15" s="51"/>
      <c r="W15" s="51"/>
      <c r="X15" s="67">
        <v>0</v>
      </c>
      <c r="Y15" s="52"/>
      <c r="Z15" s="52"/>
      <c r="AA15" s="52"/>
      <c r="AB15" s="53"/>
      <c r="AC15" s="50">
        <f>Q15+R15+S15+T15+U15+V15+W15</f>
        <v>12.98</v>
      </c>
      <c r="AD15" s="54">
        <f>X15</f>
        <v>0</v>
      </c>
      <c r="AE15" s="52">
        <f>(Y15*3)+(Z15*10)+(AA15*5)+(AB15*20)</f>
        <v>0</v>
      </c>
      <c r="AF15" s="55">
        <f>AC15+AD15+AE15</f>
        <v>12.98</v>
      </c>
      <c r="AG15" s="50"/>
      <c r="AH15" s="51"/>
      <c r="AI15" s="51"/>
      <c r="AJ15" s="51"/>
      <c r="AK15" s="52"/>
      <c r="AL15" s="52"/>
      <c r="AM15" s="52"/>
      <c r="AN15" s="52"/>
      <c r="AO15" s="53"/>
      <c r="AP15" s="50">
        <f>AG15+AH15+AI15+AJ15</f>
        <v>0</v>
      </c>
      <c r="AQ15" s="54">
        <f>AK15</f>
        <v>0</v>
      </c>
      <c r="AR15" s="52">
        <f>(AL15*3)+(AM15*10)+(AN15*5)+(AO15*20)</f>
        <v>0</v>
      </c>
      <c r="AS15" s="55">
        <f>AP15+AQ15+AR15</f>
        <v>0</v>
      </c>
      <c r="AT15" s="50"/>
      <c r="AU15" s="51"/>
      <c r="AV15" s="51"/>
      <c r="AW15" s="52"/>
      <c r="AX15" s="52"/>
      <c r="AY15" s="52"/>
      <c r="AZ15" s="52"/>
      <c r="BA15" s="53"/>
      <c r="BB15" s="50">
        <f>AT15+AU15+AV15</f>
        <v>0</v>
      </c>
      <c r="BC15" s="54">
        <f>AW15</f>
        <v>0</v>
      </c>
      <c r="BD15" s="52">
        <f>(AX15*3)+(AY15*10)+(AZ15*5)+(BA15*20)</f>
        <v>0</v>
      </c>
      <c r="BE15" s="55">
        <f>BB15+BC15+BD15</f>
        <v>0</v>
      </c>
      <c r="BF15" s="50"/>
      <c r="BG15" s="56"/>
      <c r="BH15" s="52"/>
      <c r="BI15" s="52"/>
      <c r="BJ15" s="52"/>
      <c r="BK15" s="52"/>
      <c r="BL15" s="53"/>
      <c r="BM15" s="57">
        <f>BF15+BG15</f>
        <v>0</v>
      </c>
      <c r="BN15" s="48">
        <f>BH15</f>
        <v>0</v>
      </c>
      <c r="BO15" s="47">
        <f>(BI15*3)+(BJ15*10)+(BK15*5)+(BL15*20)</f>
        <v>0</v>
      </c>
      <c r="BP15" s="58">
        <f>BM15+BN15+BO15</f>
        <v>0</v>
      </c>
      <c r="BQ15" s="50"/>
      <c r="BR15" s="51"/>
      <c r="BS15" s="51"/>
      <c r="BT15" s="51"/>
      <c r="BU15" s="52"/>
      <c r="BV15" s="52"/>
      <c r="BW15" s="52"/>
      <c r="BX15" s="52"/>
      <c r="BY15" s="53"/>
      <c r="BZ15" s="50">
        <f>BQ15+BR15+BS15+BT15</f>
        <v>0</v>
      </c>
      <c r="CA15" s="54">
        <f>BU15</f>
        <v>0</v>
      </c>
      <c r="CB15" s="53">
        <f>(BV15*3)+(BW15*10)+(BX15*5)+(BY15*20)</f>
        <v>0</v>
      </c>
      <c r="CC15" s="59">
        <f>BZ15+CA15+CB15</f>
        <v>0</v>
      </c>
      <c r="CD15" s="50"/>
      <c r="CE15" s="51"/>
      <c r="CF15" s="52"/>
      <c r="CG15" s="52"/>
      <c r="CH15" s="52"/>
      <c r="CI15" s="52"/>
      <c r="CJ15" s="53"/>
      <c r="CK15" s="50">
        <f>CD15+CE15</f>
        <v>0</v>
      </c>
      <c r="CL15" s="54">
        <f>CF15</f>
        <v>0</v>
      </c>
      <c r="CM15" s="52">
        <f>(CG15*3)+(CH15*10)+(CI15*5)+(CJ15*20)</f>
        <v>0</v>
      </c>
      <c r="CN15" s="55">
        <f>CK15+CL15+CM15</f>
        <v>0</v>
      </c>
      <c r="CO15" s="68"/>
      <c r="CP15" s="68"/>
      <c r="CQ15" s="69"/>
      <c r="CR15" s="69"/>
      <c r="CS15" s="69"/>
      <c r="CT15" s="69"/>
      <c r="CU15" s="69"/>
      <c r="CV15" s="68"/>
      <c r="CW15" s="70"/>
      <c r="CX15" s="69"/>
      <c r="CY15" s="71"/>
      <c r="CZ15" s="68"/>
      <c r="DA15" s="68"/>
      <c r="DB15" s="69"/>
      <c r="DC15" s="69"/>
      <c r="DD15" s="69"/>
      <c r="DE15" s="69"/>
      <c r="DF15" s="69"/>
      <c r="DG15" s="68"/>
      <c r="DH15" s="70"/>
      <c r="DI15" s="69"/>
      <c r="DJ15" s="71"/>
      <c r="DK15" s="68"/>
      <c r="DL15" s="68"/>
      <c r="DM15" s="69"/>
      <c r="DN15" s="69"/>
      <c r="DO15" s="69"/>
      <c r="DP15" s="69"/>
      <c r="DQ15" s="69"/>
      <c r="DR15" s="68"/>
      <c r="DS15" s="70"/>
      <c r="DT15" s="69"/>
      <c r="DU15" s="71"/>
      <c r="DV15" s="68"/>
      <c r="DW15" s="68"/>
      <c r="DX15" s="69"/>
      <c r="DY15" s="69"/>
      <c r="DZ15" s="69"/>
      <c r="EA15" s="69"/>
      <c r="EB15" s="69"/>
      <c r="EC15" s="68"/>
      <c r="ED15" s="70"/>
      <c r="EE15" s="69"/>
      <c r="EF15" s="71"/>
      <c r="EG15" s="68"/>
      <c r="EH15" s="68"/>
      <c r="EI15" s="69"/>
      <c r="EJ15" s="69"/>
      <c r="EK15" s="69"/>
      <c r="EL15" s="69"/>
      <c r="EM15" s="69"/>
      <c r="EN15" s="68"/>
      <c r="EO15" s="70"/>
      <c r="EP15" s="69"/>
      <c r="EQ15" s="71"/>
      <c r="ER15" s="68"/>
      <c r="ES15" s="68"/>
      <c r="ET15" s="69"/>
      <c r="EU15" s="69"/>
      <c r="EV15" s="69"/>
      <c r="EW15" s="69"/>
      <c r="EX15" s="69"/>
      <c r="EY15" s="68"/>
      <c r="EZ15" s="70"/>
      <c r="FA15" s="69"/>
      <c r="FB15" s="71"/>
      <c r="FC15" s="68"/>
      <c r="FD15" s="68"/>
      <c r="FE15" s="69"/>
      <c r="FF15" s="69"/>
      <c r="FG15" s="69"/>
      <c r="FH15" s="69"/>
      <c r="FI15" s="69"/>
      <c r="FJ15" s="68"/>
      <c r="FK15" s="70"/>
      <c r="FL15" s="69"/>
      <c r="FM15" s="71"/>
      <c r="FN15" s="68"/>
      <c r="FO15" s="68"/>
      <c r="FP15" s="69"/>
      <c r="FQ15" s="69"/>
      <c r="FR15" s="69"/>
      <c r="FS15" s="69"/>
      <c r="FT15" s="69"/>
      <c r="FU15" s="68"/>
      <c r="FV15" s="70"/>
      <c r="FW15" s="69"/>
      <c r="FX15" s="71"/>
      <c r="FY15" s="68"/>
      <c r="FZ15" s="68"/>
      <c r="GA15" s="69"/>
      <c r="GB15" s="69"/>
      <c r="GC15" s="69"/>
      <c r="GD15" s="69"/>
      <c r="GE15" s="69"/>
      <c r="GF15" s="68"/>
      <c r="GG15" s="70"/>
      <c r="GH15" s="69"/>
      <c r="GI15" s="71"/>
      <c r="GJ15" s="68"/>
      <c r="GK15" s="68"/>
      <c r="GL15" s="69"/>
      <c r="GM15" s="69"/>
      <c r="GN15" s="69"/>
      <c r="GO15" s="69"/>
      <c r="GP15" s="69"/>
      <c r="GQ15" s="68"/>
      <c r="GR15" s="70"/>
      <c r="GS15" s="69"/>
      <c r="GT15" s="71"/>
      <c r="GU15" s="68"/>
      <c r="GV15" s="68"/>
      <c r="GW15" s="69"/>
      <c r="GX15" s="69"/>
      <c r="GY15" s="69"/>
      <c r="GZ15" s="69"/>
      <c r="HA15" s="69"/>
      <c r="HB15" s="68"/>
      <c r="HC15" s="70"/>
      <c r="HD15" s="69"/>
      <c r="HE15" s="71"/>
      <c r="HF15" s="68"/>
      <c r="HG15" s="68"/>
      <c r="HH15" s="69"/>
      <c r="HI15" s="69"/>
      <c r="HJ15" s="69"/>
      <c r="HK15" s="69"/>
      <c r="HL15" s="69"/>
      <c r="HM15" s="68"/>
      <c r="HN15" s="70"/>
      <c r="HO15" s="69"/>
      <c r="HP15" s="71"/>
      <c r="HQ15" s="68"/>
      <c r="HR15" s="68"/>
      <c r="HS15" s="69"/>
      <c r="HT15" s="69"/>
      <c r="HU15" s="69"/>
      <c r="HV15" s="69"/>
      <c r="HW15" s="69"/>
      <c r="HX15" s="68"/>
      <c r="HY15" s="70"/>
      <c r="HZ15" s="69"/>
      <c r="IA15" s="71"/>
      <c r="IB15" s="68"/>
      <c r="IC15" s="68"/>
      <c r="ID15" s="69"/>
      <c r="IE15" s="69"/>
      <c r="IF15" s="69"/>
      <c r="IG15" s="69"/>
      <c r="IH15" s="69"/>
      <c r="II15" s="68"/>
      <c r="IJ15" s="70"/>
      <c r="IK15" s="69"/>
      <c r="IL15" s="71"/>
      <c r="IM15" s="74"/>
    </row>
    <row r="16" spans="1:247" ht="12.75" customHeight="1" x14ac:dyDescent="0.2">
      <c r="A16" s="36">
        <v>14</v>
      </c>
      <c r="B16" s="63" t="s">
        <v>99</v>
      </c>
      <c r="C16" s="37"/>
      <c r="D16" s="38"/>
      <c r="E16" s="64" t="s">
        <v>100</v>
      </c>
      <c r="F16" s="65" t="s">
        <v>101</v>
      </c>
      <c r="G16" s="40"/>
      <c r="H16" s="41" t="e">
        <f>IF(AND(OR(#REF!="Y",#REF!="Y"),J16&lt;5,K16&lt;5),IF(AND(J16=#REF!,K16=#REF!),#REF!+1,1),"")</f>
        <v>#REF!</v>
      </c>
      <c r="I16" s="42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43" t="str">
        <f>IF(ISNA(VLOOKUP(E16,SortLookup!$A$1:$B$5,2,FALSE))," ",VLOOKUP(E16,SortLookup!$A$1:$B$5,2,FALSE))</f>
        <v xml:space="preserve"> </v>
      </c>
      <c r="K16" s="44" t="str">
        <f>IF(ISNA(VLOOKUP(F16,SortLookup!$A$7:$B$11,2,FALSE))," ",VLOOKUP(F16,SortLookup!$A$7:$B$11,2,FALSE))</f>
        <v xml:space="preserve"> </v>
      </c>
      <c r="L16" s="45">
        <f>M16+N16+P16</f>
        <v>13.95</v>
      </c>
      <c r="M16" s="46">
        <f>AC16+AP16+BB16+BM16+BZ16+CK16+CV16+DG16+DR16+EC16+EN16+EY16+FJ16+FU16+GF16+GQ16+HB16+HM16+HX16+II16</f>
        <v>7.95</v>
      </c>
      <c r="N16" s="47">
        <f>AE16+AR16+BD16+BO16+CB16+CM16+CX16+DI16+DT16+EE16+EP16+FA16+FL16+FW16+GH16+GS16+HD16+HO16+HZ16+IK16</f>
        <v>0</v>
      </c>
      <c r="O16" s="48">
        <f>P16</f>
        <v>6</v>
      </c>
      <c r="P16" s="49">
        <f>X16+AK16+AW16+BH16+BU16+CF16+CQ16+DB16+DM16+DX16+EI16+ET16+FE16+FP16+GA16+GL16+GW16+HH16+HS16+ID16</f>
        <v>6</v>
      </c>
      <c r="Q16" s="66">
        <v>7.95</v>
      </c>
      <c r="R16" s="51"/>
      <c r="S16" s="51"/>
      <c r="T16" s="51"/>
      <c r="U16" s="51"/>
      <c r="V16" s="51"/>
      <c r="W16" s="51"/>
      <c r="X16" s="67">
        <v>6</v>
      </c>
      <c r="Y16" s="52"/>
      <c r="Z16" s="52"/>
      <c r="AA16" s="52"/>
      <c r="AB16" s="53"/>
      <c r="AC16" s="50">
        <f>Q16+R16+S16+T16+U16+V16+W16</f>
        <v>7.95</v>
      </c>
      <c r="AD16" s="54">
        <f>X16</f>
        <v>6</v>
      </c>
      <c r="AE16" s="52">
        <f>(Y16*3)+(Z16*10)+(AA16*5)+(AB16*20)</f>
        <v>0</v>
      </c>
      <c r="AF16" s="55">
        <f>AC16+AD16+AE16</f>
        <v>13.95</v>
      </c>
      <c r="AG16" s="50"/>
      <c r="AH16" s="51"/>
      <c r="AI16" s="51"/>
      <c r="AJ16" s="51"/>
      <c r="AK16" s="52"/>
      <c r="AL16" s="52"/>
      <c r="AM16" s="52"/>
      <c r="AN16" s="52"/>
      <c r="AO16" s="53"/>
      <c r="AP16" s="50">
        <f>AG16+AH16+AI16+AJ16</f>
        <v>0</v>
      </c>
      <c r="AQ16" s="54">
        <f>AK16</f>
        <v>0</v>
      </c>
      <c r="AR16" s="52">
        <f>(AL16*3)+(AM16*10)+(AN16*5)+(AO16*20)</f>
        <v>0</v>
      </c>
      <c r="AS16" s="55">
        <f>AP16+AQ16+AR16</f>
        <v>0</v>
      </c>
      <c r="AT16" s="50"/>
      <c r="AU16" s="51"/>
      <c r="AV16" s="51"/>
      <c r="AW16" s="52"/>
      <c r="AX16" s="52"/>
      <c r="AY16" s="52"/>
      <c r="AZ16" s="52"/>
      <c r="BA16" s="53"/>
      <c r="BB16" s="50">
        <f>AT16+AU16+AV16</f>
        <v>0</v>
      </c>
      <c r="BC16" s="54">
        <f>AW16</f>
        <v>0</v>
      </c>
      <c r="BD16" s="52">
        <f>(AX16*3)+(AY16*10)+(AZ16*5)+(BA16*20)</f>
        <v>0</v>
      </c>
      <c r="BE16" s="55">
        <f>BB16+BC16+BD16</f>
        <v>0</v>
      </c>
      <c r="BF16" s="50"/>
      <c r="BG16" s="56"/>
      <c r="BH16" s="52"/>
      <c r="BI16" s="52"/>
      <c r="BJ16" s="52"/>
      <c r="BK16" s="52"/>
      <c r="BL16" s="53"/>
      <c r="BM16" s="57">
        <f>BF16+BG16</f>
        <v>0</v>
      </c>
      <c r="BN16" s="48">
        <f>BH16</f>
        <v>0</v>
      </c>
      <c r="BO16" s="47">
        <f>(BI16*3)+(BJ16*10)+(BK16*5)+(BL16*20)</f>
        <v>0</v>
      </c>
      <c r="BP16" s="58">
        <f>BM16+BN16+BO16</f>
        <v>0</v>
      </c>
      <c r="BQ16" s="50"/>
      <c r="BR16" s="51"/>
      <c r="BS16" s="51"/>
      <c r="BT16" s="51"/>
      <c r="BU16" s="52"/>
      <c r="BV16" s="52"/>
      <c r="BW16" s="52"/>
      <c r="BX16" s="52"/>
      <c r="BY16" s="53"/>
      <c r="BZ16" s="50">
        <f>BQ16+BR16+BS16+BT16</f>
        <v>0</v>
      </c>
      <c r="CA16" s="54">
        <f>BU16</f>
        <v>0</v>
      </c>
      <c r="CB16" s="53">
        <f>(BV16*3)+(BW16*10)+(BX16*5)+(BY16*20)</f>
        <v>0</v>
      </c>
      <c r="CC16" s="59">
        <f>BZ16+CA16+CB16</f>
        <v>0</v>
      </c>
      <c r="CD16" s="50"/>
      <c r="CE16" s="51"/>
      <c r="CF16" s="52"/>
      <c r="CG16" s="52"/>
      <c r="CH16" s="52"/>
      <c r="CI16" s="52"/>
      <c r="CJ16" s="53"/>
      <c r="CK16" s="50">
        <f>CD16+CE16</f>
        <v>0</v>
      </c>
      <c r="CL16" s="54">
        <f>CF16</f>
        <v>0</v>
      </c>
      <c r="CM16" s="52">
        <f>(CG16*3)+(CH16*10)+(CI16*5)+(CJ16*20)</f>
        <v>0</v>
      </c>
      <c r="CN16" s="55">
        <f>CK16+CL16+CM16</f>
        <v>0</v>
      </c>
      <c r="CV16" s="117"/>
      <c r="CY16" s="117"/>
      <c r="CZ16" s="117"/>
      <c r="DG16" s="117"/>
      <c r="DJ16" s="117"/>
      <c r="DK16" s="117"/>
      <c r="DR16" s="117"/>
      <c r="DU16" s="117"/>
      <c r="DV16" s="117"/>
      <c r="EC16" s="117"/>
      <c r="EF16" s="117"/>
      <c r="EG16" s="117"/>
      <c r="EN16" s="117"/>
      <c r="EQ16" s="117"/>
      <c r="ER16" s="117"/>
      <c r="EY16" s="117"/>
      <c r="FB16" s="117"/>
      <c r="FC16" s="117"/>
      <c r="FJ16" s="117"/>
      <c r="FM16" s="117"/>
      <c r="FN16" s="117"/>
      <c r="FU16" s="117"/>
      <c r="FX16" s="117"/>
      <c r="FY16" s="117"/>
      <c r="GF16" s="117"/>
      <c r="GI16" s="117"/>
      <c r="GJ16" s="117"/>
      <c r="GQ16" s="117"/>
      <c r="GT16" s="117"/>
      <c r="GU16" s="117"/>
      <c r="HB16" s="117"/>
      <c r="HE16" s="117"/>
      <c r="HF16" s="117"/>
      <c r="HM16" s="117"/>
      <c r="HP16" s="117"/>
      <c r="HQ16" s="117"/>
      <c r="HX16" s="117"/>
      <c r="IA16" s="117"/>
      <c r="IB16" s="117"/>
      <c r="II16" s="117"/>
      <c r="IM16" s="119"/>
    </row>
    <row r="17" spans="1:247" ht="12.75" customHeight="1" x14ac:dyDescent="0.2">
      <c r="A17" s="36">
        <v>15</v>
      </c>
      <c r="B17" s="63" t="s">
        <v>107</v>
      </c>
      <c r="C17" s="37"/>
      <c r="D17" s="38"/>
      <c r="E17" s="64" t="s">
        <v>100</v>
      </c>
      <c r="F17" s="65" t="s">
        <v>101</v>
      </c>
      <c r="G17" s="40"/>
      <c r="H17" s="41" t="e">
        <f>IF(AND(OR(#REF!="Y",#REF!="Y"),J17&lt;5,K17&lt;5),IF(AND(J17=#REF!,K17=#REF!),#REF!+1,1),"")</f>
        <v>#REF!</v>
      </c>
      <c r="I17" s="42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43" t="str">
        <f>IF(ISNA(VLOOKUP(E17,SortLookup!$A$1:$B$5,2,FALSE))," ",VLOOKUP(E17,SortLookup!$A$1:$B$5,2,FALSE))</f>
        <v xml:space="preserve"> </v>
      </c>
      <c r="K17" s="44" t="str">
        <f>IF(ISNA(VLOOKUP(F17,SortLookup!$A$7:$B$11,2,FALSE))," ",VLOOKUP(F17,SortLookup!$A$7:$B$11,2,FALSE))</f>
        <v xml:space="preserve"> </v>
      </c>
      <c r="L17" s="45">
        <f>M17+N17+P17</f>
        <v>26.8</v>
      </c>
      <c r="M17" s="46">
        <f>AC17+AP17+BB17+BM17+BZ17+CK17+CV17+DG17+DR17+EC17+EN17+EY17+FJ17+FU17+GF17+GQ17+HB17+HM17+HX17+II17</f>
        <v>18.8</v>
      </c>
      <c r="N17" s="47">
        <f>AE17+AR17+BD17+BO17+CB17+CM17+CX17+DI17+DT17+EE17+EP17+FA17+FL17+FW17+GH17+GS17+HD17+HO17+HZ17+IK17</f>
        <v>0</v>
      </c>
      <c r="O17" s="48">
        <f>P17</f>
        <v>8</v>
      </c>
      <c r="P17" s="49">
        <f>X17+AK17+AW17+BH17+BU17+CF17+CQ17+DB17+DM17+DX17+EI17+ET17+FE17+FP17+GA17+GL17+GW17+HH17+HS17+ID17</f>
        <v>8</v>
      </c>
      <c r="Q17" s="66">
        <v>18.8</v>
      </c>
      <c r="R17" s="51"/>
      <c r="S17" s="51"/>
      <c r="T17" s="51"/>
      <c r="U17" s="51"/>
      <c r="V17" s="51"/>
      <c r="W17" s="51"/>
      <c r="X17" s="67">
        <v>8</v>
      </c>
      <c r="Y17" s="52"/>
      <c r="Z17" s="52"/>
      <c r="AA17" s="52"/>
      <c r="AB17" s="53"/>
      <c r="AC17" s="50">
        <f>Q17+R17+S17+T17+U17+V17+W17</f>
        <v>18.8</v>
      </c>
      <c r="AD17" s="54">
        <f>X17</f>
        <v>8</v>
      </c>
      <c r="AE17" s="52">
        <f>(Y17*3)+(Z17*10)+(AA17*5)+(AB17*20)</f>
        <v>0</v>
      </c>
      <c r="AF17" s="55">
        <f>AC17+AD17+AE17</f>
        <v>26.8</v>
      </c>
      <c r="AG17" s="50"/>
      <c r="AH17" s="51"/>
      <c r="AI17" s="51"/>
      <c r="AJ17" s="51"/>
      <c r="AK17" s="52"/>
      <c r="AL17" s="52"/>
      <c r="AM17" s="52"/>
      <c r="AN17" s="52"/>
      <c r="AO17" s="53"/>
      <c r="AP17" s="50">
        <f>AG17+AH17+AI17+AJ17</f>
        <v>0</v>
      </c>
      <c r="AQ17" s="54">
        <f>AK17</f>
        <v>0</v>
      </c>
      <c r="AR17" s="52">
        <f>(AL17*3)+(AM17*10)+(AN17*5)+(AO17*20)</f>
        <v>0</v>
      </c>
      <c r="AS17" s="55">
        <f>AP17+AQ17+AR17</f>
        <v>0</v>
      </c>
      <c r="AT17" s="50"/>
      <c r="AU17" s="51"/>
      <c r="AV17" s="51"/>
      <c r="AW17" s="52"/>
      <c r="AX17" s="52"/>
      <c r="AY17" s="52"/>
      <c r="AZ17" s="52"/>
      <c r="BA17" s="53"/>
      <c r="BB17" s="50">
        <f>AT17+AU17+AV17</f>
        <v>0</v>
      </c>
      <c r="BC17" s="54">
        <f>AW17</f>
        <v>0</v>
      </c>
      <c r="BD17" s="52">
        <f>(AX17*3)+(AY17*10)+(AZ17*5)+(BA17*20)</f>
        <v>0</v>
      </c>
      <c r="BE17" s="55">
        <f>BB17+BC17+BD17</f>
        <v>0</v>
      </c>
      <c r="BF17" s="50"/>
      <c r="BG17" s="56"/>
      <c r="BH17" s="52"/>
      <c r="BI17" s="52"/>
      <c r="BJ17" s="52"/>
      <c r="BK17" s="52"/>
      <c r="BL17" s="53"/>
      <c r="BM17" s="57">
        <f>BF17+BG17</f>
        <v>0</v>
      </c>
      <c r="BN17" s="48">
        <f>BH17</f>
        <v>0</v>
      </c>
      <c r="BO17" s="47">
        <f>(BI17*3)+(BJ17*10)+(BK17*5)+(BL17*20)</f>
        <v>0</v>
      </c>
      <c r="BP17" s="58">
        <f>BM17+BN17+BO17</f>
        <v>0</v>
      </c>
      <c r="BQ17" s="50"/>
      <c r="BR17" s="51"/>
      <c r="BS17" s="51"/>
      <c r="BT17" s="51"/>
      <c r="BU17" s="52"/>
      <c r="BV17" s="52"/>
      <c r="BW17" s="52"/>
      <c r="BX17" s="52"/>
      <c r="BY17" s="53"/>
      <c r="BZ17" s="50">
        <f>BQ17+BR17+BS17+BT17</f>
        <v>0</v>
      </c>
      <c r="CA17" s="54">
        <f>BU17</f>
        <v>0</v>
      </c>
      <c r="CB17" s="53">
        <f>(BV17*3)+(BW17*10)+(BX17*5)+(BY17*20)</f>
        <v>0</v>
      </c>
      <c r="CC17" s="59">
        <f>BZ17+CA17+CB17</f>
        <v>0</v>
      </c>
      <c r="CD17" s="50"/>
      <c r="CE17" s="51"/>
      <c r="CF17" s="52"/>
      <c r="CG17" s="52"/>
      <c r="CH17" s="52"/>
      <c r="CI17" s="52"/>
      <c r="CJ17" s="53"/>
      <c r="CK17" s="50">
        <f>CD17+CE17</f>
        <v>0</v>
      </c>
      <c r="CL17" s="54">
        <f>CF17</f>
        <v>0</v>
      </c>
      <c r="CM17" s="52">
        <f>(CG17*3)+(CH17*10)+(CI17*5)+(CJ17*20)</f>
        <v>0</v>
      </c>
      <c r="CN17" s="55">
        <f>CK17+CL17+CM17</f>
        <v>0</v>
      </c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74"/>
    </row>
    <row r="18" spans="1:247" ht="12.75" customHeight="1" x14ac:dyDescent="0.2">
      <c r="A18" s="36"/>
      <c r="B18" s="75"/>
      <c r="C18" s="76"/>
      <c r="D18" s="77"/>
      <c r="E18" s="78"/>
      <c r="F18" s="79"/>
      <c r="G18" s="80"/>
      <c r="H18" s="81"/>
      <c r="I18" s="82"/>
      <c r="J18" s="83"/>
      <c r="K18" s="84"/>
      <c r="L18" s="45"/>
      <c r="M18" s="46"/>
      <c r="N18" s="47"/>
      <c r="O18" s="48"/>
      <c r="P18" s="49"/>
      <c r="Q18" s="85"/>
      <c r="R18" s="46"/>
      <c r="S18" s="46"/>
      <c r="T18" s="46"/>
      <c r="U18" s="46"/>
      <c r="V18" s="46"/>
      <c r="W18" s="46"/>
      <c r="X18" s="67"/>
      <c r="Y18" s="52"/>
      <c r="Z18" s="52"/>
      <c r="AA18" s="52"/>
      <c r="AB18" s="53"/>
      <c r="AC18" s="57"/>
      <c r="AD18" s="48"/>
      <c r="AE18" s="47"/>
      <c r="AF18" s="58"/>
      <c r="AG18" s="57"/>
      <c r="AH18" s="46"/>
      <c r="AI18" s="46"/>
      <c r="AJ18" s="46"/>
      <c r="AK18" s="52"/>
      <c r="AL18" s="52"/>
      <c r="AM18" s="52"/>
      <c r="AN18" s="52"/>
      <c r="AO18" s="53"/>
      <c r="AP18" s="57"/>
      <c r="AQ18" s="48"/>
      <c r="AR18" s="47"/>
      <c r="AS18" s="58"/>
      <c r="AT18" s="57"/>
      <c r="AU18" s="46"/>
      <c r="AV18" s="46"/>
      <c r="AW18" s="52"/>
      <c r="AX18" s="52"/>
      <c r="AY18" s="52"/>
      <c r="AZ18" s="52"/>
      <c r="BA18" s="53"/>
      <c r="BB18" s="57"/>
      <c r="BC18" s="48"/>
      <c r="BD18" s="47"/>
      <c r="BE18" s="58"/>
      <c r="BF18" s="57"/>
      <c r="BG18" s="86"/>
      <c r="BH18" s="47"/>
      <c r="BI18" s="47"/>
      <c r="BJ18" s="47"/>
      <c r="BK18" s="47"/>
      <c r="BL18" s="87"/>
      <c r="BM18" s="57"/>
      <c r="BN18" s="48"/>
      <c r="BO18" s="47"/>
      <c r="BP18" s="58"/>
      <c r="BQ18" s="57"/>
      <c r="BR18" s="46"/>
      <c r="BS18" s="46"/>
      <c r="BT18" s="46"/>
      <c r="BU18" s="52"/>
      <c r="BV18" s="52"/>
      <c r="BW18" s="52"/>
      <c r="BX18" s="52"/>
      <c r="BY18" s="53"/>
      <c r="BZ18" s="57"/>
      <c r="CA18" s="48"/>
      <c r="CB18" s="87"/>
      <c r="CC18" s="88"/>
      <c r="CD18" s="57"/>
      <c r="CE18" s="46"/>
      <c r="CF18" s="52"/>
      <c r="CG18" s="52"/>
      <c r="CH18" s="52"/>
      <c r="CI18" s="52"/>
      <c r="CJ18" s="87"/>
      <c r="CK18" s="57"/>
      <c r="CL18" s="48"/>
      <c r="CM18" s="47"/>
      <c r="CN18" s="58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74"/>
    </row>
    <row r="19" spans="1:247" ht="12.75" customHeight="1" x14ac:dyDescent="0.2">
      <c r="A19" s="36">
        <v>1</v>
      </c>
      <c r="B19" s="75" t="s">
        <v>112</v>
      </c>
      <c r="C19" s="76"/>
      <c r="D19" s="77"/>
      <c r="E19" s="78" t="s">
        <v>109</v>
      </c>
      <c r="F19" s="79" t="s">
        <v>101</v>
      </c>
      <c r="G19" s="80"/>
      <c r="H19" s="81" t="e">
        <f>IF(AND(OR(#REF!="Y",#REF!="Y"),J19&lt;5,K19&lt;5),IF(AND(J19=#REF!,K19=#REF!),#REF!+1,1),"")</f>
        <v>#REF!</v>
      </c>
      <c r="I19" s="82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83" t="str">
        <f>IF(ISNA(VLOOKUP(E19,SortLookup!$A$1:$B$5,2,FALSE))," ",VLOOKUP(E19,SortLookup!$A$1:$B$5,2,FALSE))</f>
        <v xml:space="preserve"> </v>
      </c>
      <c r="K19" s="84" t="str">
        <f>IF(ISNA(VLOOKUP(F19,SortLookup!$A$7:$B$11,2,FALSE))," ",VLOOKUP(F19,SortLookup!$A$7:$B$11,2,FALSE))</f>
        <v xml:space="preserve"> </v>
      </c>
      <c r="L19" s="45">
        <f>M19+N19+P19</f>
        <v>6.87</v>
      </c>
      <c r="M19" s="46">
        <f>AC19+AP19+BB19+BM19+BZ19+CK19+CV19+DG19+DR19+EC19+EN19+EY19+FJ19+FU19+GF19+GQ19+HB19+HM19+HX19+II19</f>
        <v>6.87</v>
      </c>
      <c r="N19" s="47">
        <f>AE19+AR19+BD19+BO19+CB19+CM19+CX19+DI19+DT19+EE19+EP19+FA19+FL19+FW19+GH19+GS19+HD19+HO19+HZ19+IK19</f>
        <v>0</v>
      </c>
      <c r="O19" s="48">
        <f>P19</f>
        <v>0</v>
      </c>
      <c r="P19" s="49">
        <f>X19+AK19+AW19+BH19+BU19+CF19+CQ19+DB19+DM19+DX19+EI19+ET19+FE19+FP19+GA19+GL19+GW19+HH19+HS19+ID19</f>
        <v>0</v>
      </c>
      <c r="Q19" s="85">
        <v>6.87</v>
      </c>
      <c r="R19" s="46"/>
      <c r="S19" s="46"/>
      <c r="T19" s="46"/>
      <c r="U19" s="46"/>
      <c r="V19" s="46"/>
      <c r="W19" s="46"/>
      <c r="X19" s="67">
        <v>0</v>
      </c>
      <c r="Y19" s="52"/>
      <c r="Z19" s="52"/>
      <c r="AA19" s="52"/>
      <c r="AB19" s="53"/>
      <c r="AC19" s="57">
        <f>Q19+R19+S19+T19+U19+V19+W19</f>
        <v>6.87</v>
      </c>
      <c r="AD19" s="48">
        <f>X19</f>
        <v>0</v>
      </c>
      <c r="AE19" s="47">
        <f>(Y19*3)+(Z19*10)+(AA19*5)+(AB19*20)</f>
        <v>0</v>
      </c>
      <c r="AF19" s="58">
        <f>AC19+AD19+AE19</f>
        <v>6.87</v>
      </c>
      <c r="AG19" s="57"/>
      <c r="AH19" s="46"/>
      <c r="AI19" s="46"/>
      <c r="AJ19" s="46"/>
      <c r="AK19" s="52"/>
      <c r="AL19" s="52"/>
      <c r="AM19" s="52"/>
      <c r="AN19" s="52"/>
      <c r="AO19" s="53"/>
      <c r="AP19" s="57">
        <f>AG19+AH19+AI19+AJ19</f>
        <v>0</v>
      </c>
      <c r="AQ19" s="48">
        <f>AK19</f>
        <v>0</v>
      </c>
      <c r="AR19" s="47">
        <f>(AL19*3)+(AM19*10)+(AN19*5)+(AO19*20)</f>
        <v>0</v>
      </c>
      <c r="AS19" s="58">
        <f>AP19+AQ19+AR19</f>
        <v>0</v>
      </c>
      <c r="AT19" s="57"/>
      <c r="AU19" s="46"/>
      <c r="AV19" s="46"/>
      <c r="AW19" s="52"/>
      <c r="AX19" s="52"/>
      <c r="AY19" s="52"/>
      <c r="AZ19" s="52"/>
      <c r="BA19" s="53"/>
      <c r="BB19" s="57">
        <f>AT19+AU19+AV19</f>
        <v>0</v>
      </c>
      <c r="BC19" s="48">
        <f>AW19</f>
        <v>0</v>
      </c>
      <c r="BD19" s="47">
        <f>(AX19*3)+(AY19*10)+(AZ19*5)+(BA19*20)</f>
        <v>0</v>
      </c>
      <c r="BE19" s="58">
        <f>BB19+BC19+BD19</f>
        <v>0</v>
      </c>
      <c r="BF19" s="57"/>
      <c r="BG19" s="86"/>
      <c r="BH19" s="47"/>
      <c r="BI19" s="47"/>
      <c r="BJ19" s="47"/>
      <c r="BK19" s="47"/>
      <c r="BL19" s="87"/>
      <c r="BM19" s="57">
        <f>BF19+BG19</f>
        <v>0</v>
      </c>
      <c r="BN19" s="48">
        <f>BH19</f>
        <v>0</v>
      </c>
      <c r="BO19" s="47">
        <f>(BI19*3)+(BJ19*10)+(BK19*5)+(BL19*20)</f>
        <v>0</v>
      </c>
      <c r="BP19" s="58">
        <f>BM19+BN19+BO19</f>
        <v>0</v>
      </c>
      <c r="BQ19" s="57"/>
      <c r="BR19" s="46"/>
      <c r="BS19" s="46"/>
      <c r="BT19" s="46"/>
      <c r="BU19" s="52"/>
      <c r="BV19" s="52"/>
      <c r="BW19" s="52"/>
      <c r="BX19" s="52"/>
      <c r="BY19" s="53"/>
      <c r="BZ19" s="57">
        <f>BQ19+BR19+BS19+BT19</f>
        <v>0</v>
      </c>
      <c r="CA19" s="48">
        <f>BU19</f>
        <v>0</v>
      </c>
      <c r="CB19" s="87">
        <f>(BV19*3)+(BW19*10)+(BX19*5)+(BY19*20)</f>
        <v>0</v>
      </c>
      <c r="CC19" s="88">
        <f>BZ19+CA19+CB19</f>
        <v>0</v>
      </c>
      <c r="CD19" s="57"/>
      <c r="CE19" s="46"/>
      <c r="CF19" s="52"/>
      <c r="CG19" s="52"/>
      <c r="CH19" s="52"/>
      <c r="CI19" s="52"/>
      <c r="CJ19" s="87"/>
      <c r="CK19" s="57">
        <f>CD19+CE19</f>
        <v>0</v>
      </c>
      <c r="CL19" s="48">
        <f>CF19</f>
        <v>0</v>
      </c>
      <c r="CM19" s="47">
        <f>(CG19*3)+(CH19*10)+(CI19*5)+(CJ19*20)</f>
        <v>0</v>
      </c>
      <c r="CN19" s="58">
        <f>CK19+CL19+CM19</f>
        <v>0</v>
      </c>
      <c r="CV19" s="72"/>
      <c r="CY19" s="72"/>
      <c r="CZ19" s="72"/>
      <c r="DG19" s="72"/>
      <c r="DJ19" s="72"/>
      <c r="DK19" s="72"/>
      <c r="DR19" s="72"/>
      <c r="DU19" s="72"/>
      <c r="DV19" s="72"/>
      <c r="EC19" s="72"/>
      <c r="EF19" s="72"/>
      <c r="EG19" s="72"/>
      <c r="EN19" s="72"/>
      <c r="EQ19" s="72"/>
      <c r="ER19" s="72"/>
      <c r="EY19" s="72"/>
      <c r="FB19" s="72"/>
      <c r="FC19" s="72"/>
      <c r="FJ19" s="72"/>
      <c r="FM19" s="72"/>
      <c r="FN19" s="72"/>
      <c r="FU19" s="72"/>
      <c r="FX19" s="72"/>
      <c r="FY19" s="72"/>
      <c r="GF19" s="72"/>
      <c r="GI19" s="72"/>
      <c r="GJ19" s="72"/>
      <c r="GQ19" s="72"/>
      <c r="GT19" s="72"/>
      <c r="GU19" s="72"/>
      <c r="HB19" s="72"/>
      <c r="HE19" s="72"/>
      <c r="HF19" s="72"/>
      <c r="HM19" s="72"/>
      <c r="HP19" s="72"/>
      <c r="HQ19" s="72"/>
      <c r="HX19" s="72"/>
      <c r="IA19" s="72"/>
      <c r="IB19" s="72"/>
      <c r="II19" s="72"/>
      <c r="IM19" s="74"/>
    </row>
    <row r="20" spans="1:247" ht="12.75" customHeight="1" x14ac:dyDescent="0.2">
      <c r="A20" s="36">
        <v>2</v>
      </c>
      <c r="B20" s="63" t="s">
        <v>108</v>
      </c>
      <c r="C20" s="37"/>
      <c r="D20" s="38"/>
      <c r="E20" s="64" t="s">
        <v>109</v>
      </c>
      <c r="F20" s="65" t="s">
        <v>101</v>
      </c>
      <c r="G20" s="40"/>
      <c r="H20" s="41" t="e">
        <f>IF(AND(OR(#REF!="Y",#REF!="Y"),J20&lt;5,K20&lt;5),IF(AND(J20=#REF!,K20=#REF!),#REF!+1,1),"")</f>
        <v>#REF!</v>
      </c>
      <c r="I20" s="42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43" t="str">
        <f>IF(ISNA(VLOOKUP(E20,SortLookup!$A$1:$B$5,2,FALSE))," ",VLOOKUP(E20,SortLookup!$A$1:$B$5,2,FALSE))</f>
        <v xml:space="preserve"> </v>
      </c>
      <c r="K20" s="44" t="str">
        <f>IF(ISNA(VLOOKUP(F20,SortLookup!$A$7:$B$11,2,FALSE))," ",VLOOKUP(F20,SortLookup!$A$7:$B$11,2,FALSE))</f>
        <v xml:space="preserve"> </v>
      </c>
      <c r="L20" s="45">
        <f>M20+N20+P20</f>
        <v>7.26</v>
      </c>
      <c r="M20" s="46">
        <f>AC20+AP20+BB20+BM20+BZ20+CK20+CV20+DG20+DR20+EC20+EN20+EY20+FJ20+FU20+GF20+GQ20+HB20+HM20+HX20+II20</f>
        <v>7.26</v>
      </c>
      <c r="N20" s="47">
        <f>AE20+AR20+BD20+BO20+CB20+CM20+CX20+DI20+DT20+EE20+EP20+FA20+FL20+FW20+GH20+GS20+HD20+HO20+HZ20+IK20</f>
        <v>0</v>
      </c>
      <c r="O20" s="48">
        <f>P20</f>
        <v>0</v>
      </c>
      <c r="P20" s="49">
        <f>X20+AK20+AW20+BH20+BU20+CF20+CQ20+DB20+DM20+DX20+EI20+ET20+FE20+FP20+GA20+GL20+GW20+HH20+HS20+ID20</f>
        <v>0</v>
      </c>
      <c r="Q20" s="66">
        <v>7.26</v>
      </c>
      <c r="R20" s="51"/>
      <c r="S20" s="51"/>
      <c r="T20" s="51"/>
      <c r="U20" s="51"/>
      <c r="V20" s="51"/>
      <c r="W20" s="51"/>
      <c r="X20" s="67">
        <v>0</v>
      </c>
      <c r="Y20" s="52"/>
      <c r="Z20" s="52"/>
      <c r="AA20" s="52"/>
      <c r="AB20" s="53"/>
      <c r="AC20" s="50">
        <f>Q20+R20+S20+T20+U20+V20+W20</f>
        <v>7.26</v>
      </c>
      <c r="AD20" s="54">
        <f>X20</f>
        <v>0</v>
      </c>
      <c r="AE20" s="52">
        <f>(Y20*3)+(Z20*10)+(AA20*5)+(AB20*20)</f>
        <v>0</v>
      </c>
      <c r="AF20" s="55">
        <f>AC20+AD20+AE20</f>
        <v>7.26</v>
      </c>
      <c r="AG20" s="50"/>
      <c r="AH20" s="51"/>
      <c r="AI20" s="51"/>
      <c r="AJ20" s="51"/>
      <c r="AK20" s="52"/>
      <c r="AL20" s="52"/>
      <c r="AM20" s="52"/>
      <c r="AN20" s="52"/>
      <c r="AO20" s="53"/>
      <c r="AP20" s="50">
        <f>AG20+AH20+AI20+AJ20</f>
        <v>0</v>
      </c>
      <c r="AQ20" s="54">
        <f>AK20</f>
        <v>0</v>
      </c>
      <c r="AR20" s="52">
        <f>(AL20*3)+(AM20*10)+(AN20*5)+(AO20*20)</f>
        <v>0</v>
      </c>
      <c r="AS20" s="55">
        <f>AP20+AQ20+AR20</f>
        <v>0</v>
      </c>
      <c r="AT20" s="50"/>
      <c r="AU20" s="51"/>
      <c r="AV20" s="51"/>
      <c r="AW20" s="52"/>
      <c r="AX20" s="52"/>
      <c r="AY20" s="52"/>
      <c r="AZ20" s="52"/>
      <c r="BA20" s="53"/>
      <c r="BB20" s="50">
        <f>AT20+AU20+AV20</f>
        <v>0</v>
      </c>
      <c r="BC20" s="54">
        <f>AW20</f>
        <v>0</v>
      </c>
      <c r="BD20" s="52">
        <f>(AX20*3)+(AY20*10)+(AZ20*5)+(BA20*20)</f>
        <v>0</v>
      </c>
      <c r="BE20" s="55">
        <f>BB20+BC20+BD20</f>
        <v>0</v>
      </c>
      <c r="BF20" s="50"/>
      <c r="BG20" s="56"/>
      <c r="BH20" s="52"/>
      <c r="BI20" s="52"/>
      <c r="BJ20" s="52"/>
      <c r="BK20" s="52"/>
      <c r="BL20" s="53"/>
      <c r="BM20" s="57">
        <f>BF20+BG20</f>
        <v>0</v>
      </c>
      <c r="BN20" s="48">
        <f>BH20</f>
        <v>0</v>
      </c>
      <c r="BO20" s="47">
        <f>(BI20*3)+(BJ20*10)+(BK20*5)+(BL20*20)</f>
        <v>0</v>
      </c>
      <c r="BP20" s="58">
        <f>BM20+BN20+BO20</f>
        <v>0</v>
      </c>
      <c r="BQ20" s="50"/>
      <c r="BR20" s="51"/>
      <c r="BS20" s="51"/>
      <c r="BT20" s="51"/>
      <c r="BU20" s="52"/>
      <c r="BV20" s="52"/>
      <c r="BW20" s="52"/>
      <c r="BX20" s="52"/>
      <c r="BY20" s="53"/>
      <c r="BZ20" s="50">
        <f>BQ20+BR20+BS20+BT20</f>
        <v>0</v>
      </c>
      <c r="CA20" s="54">
        <f>BU20</f>
        <v>0</v>
      </c>
      <c r="CB20" s="53">
        <f>(BV20*3)+(BW20*10)+(BX20*5)+(BY20*20)</f>
        <v>0</v>
      </c>
      <c r="CC20" s="59">
        <f>BZ20+CA20+CB20</f>
        <v>0</v>
      </c>
      <c r="CD20" s="50"/>
      <c r="CE20" s="51"/>
      <c r="CF20" s="52"/>
      <c r="CG20" s="52"/>
      <c r="CH20" s="52"/>
      <c r="CI20" s="52"/>
      <c r="CJ20" s="53"/>
      <c r="CK20" s="50">
        <f>CD20+CE20</f>
        <v>0</v>
      </c>
      <c r="CL20" s="54">
        <f>CF20</f>
        <v>0</v>
      </c>
      <c r="CM20" s="52">
        <f>(CG20*3)+(CH20*10)+(CI20*5)+(CJ20*20)</f>
        <v>0</v>
      </c>
      <c r="CN20" s="55">
        <f>CK20+CL20+CM20</f>
        <v>0</v>
      </c>
      <c r="CV20" s="72"/>
      <c r="CY20" s="72"/>
      <c r="CZ20" s="72"/>
      <c r="DG20" s="72"/>
      <c r="DJ20" s="72"/>
      <c r="DK20" s="72"/>
      <c r="DR20" s="72"/>
      <c r="DU20" s="72"/>
      <c r="DV20" s="72"/>
      <c r="EC20" s="72"/>
      <c r="EF20" s="72"/>
      <c r="EG20" s="72"/>
      <c r="EN20" s="72"/>
      <c r="EQ20" s="72"/>
      <c r="ER20" s="72"/>
      <c r="EY20" s="72"/>
      <c r="FB20" s="72"/>
      <c r="FC20" s="72"/>
      <c r="FJ20" s="72"/>
      <c r="FM20" s="72"/>
      <c r="FN20" s="72"/>
      <c r="FU20" s="72"/>
      <c r="FX20" s="72"/>
      <c r="FY20" s="72"/>
      <c r="GF20" s="72"/>
      <c r="GI20" s="72"/>
      <c r="GJ20" s="72"/>
      <c r="GQ20" s="72"/>
      <c r="GT20" s="72"/>
      <c r="GU20" s="72"/>
      <c r="HB20" s="72"/>
      <c r="HE20" s="72"/>
      <c r="HF20" s="72"/>
      <c r="HM20" s="72"/>
      <c r="HP20" s="72"/>
      <c r="HQ20" s="72"/>
      <c r="HX20" s="72"/>
      <c r="IA20" s="72"/>
      <c r="IB20" s="72"/>
      <c r="II20" s="72"/>
      <c r="IM20" s="74"/>
    </row>
    <row r="21" spans="1:247" ht="12.75" hidden="1" customHeight="1" x14ac:dyDescent="0.2">
      <c r="A21" s="36"/>
      <c r="B21" s="37"/>
      <c r="C21" s="37"/>
      <c r="D21" s="38"/>
      <c r="E21" s="38"/>
      <c r="F21" s="39"/>
      <c r="G21" s="40"/>
      <c r="H21" s="41" t="e">
        <f t="shared" ref="H21:H55" si="0">IF(AND(OR(#REF!="Y",#REF!="Y"),J21&lt;5,K21&lt;5),IF(AND(J21=#REF!,K21=#REF!),#REF!+1,1),"")</f>
        <v>#REF!</v>
      </c>
      <c r="I21" s="42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43" t="str">
        <f>IF(ISNA(VLOOKUP(E21,SortLookup!$A$1:$B$5,2,FALSE))," ",VLOOKUP(E21,SortLookup!$A$1:$B$5,2,FALSE))</f>
        <v xml:space="preserve"> </v>
      </c>
      <c r="K21" s="44" t="str">
        <f>IF(ISNA(VLOOKUP(F21,SortLookup!$A$7:$B$11,2,FALSE))," ",VLOOKUP(F21,SortLookup!$A$7:$B$11,2,FALSE))</f>
        <v xml:space="preserve"> </v>
      </c>
      <c r="L21" s="45">
        <f t="shared" ref="L21:L55" si="1">M21+N21+P21</f>
        <v>0</v>
      </c>
      <c r="M21" s="46">
        <f t="shared" ref="M21:M22" si="2">AC21+AP21+BB21+BM21+BZ21+CK21+CV20+DG20+DR20+EC20+EN20+EY20+FJ20+FU20+GF20+GQ20+HB20+HM20+HX20+II20</f>
        <v>0</v>
      </c>
      <c r="N21" s="47">
        <f t="shared" ref="N21:N22" si="3">AE21+AR21+BD21+BO21+CB21+CM21+CX20+DI20+DT20+EE20+EP20+FA20+FL20+FW20+GH20+GS20+HD20+HO20+HZ20+IK20</f>
        <v>0</v>
      </c>
      <c r="O21" s="48">
        <f t="shared" ref="O21:O55" si="4">P21</f>
        <v>0</v>
      </c>
      <c r="P21" s="49">
        <f t="shared" ref="P21:P22" si="5">X21+AK21+AW21+BH21+BU21+CF21+CQ20+DB20+DM20+DX20+EI20+ET20+FE20+FP20+GA20+GL20+GW20+HH20+HS20+ID20</f>
        <v>0</v>
      </c>
      <c r="Q21" s="50"/>
      <c r="R21" s="51"/>
      <c r="S21" s="51"/>
      <c r="T21" s="51"/>
      <c r="U21" s="51"/>
      <c r="V21" s="51"/>
      <c r="W21" s="51"/>
      <c r="X21" s="52"/>
      <c r="Y21" s="52"/>
      <c r="Z21" s="52"/>
      <c r="AA21" s="52"/>
      <c r="AB21" s="53"/>
      <c r="AC21" s="50">
        <f t="shared" ref="AC21:AC55" si="6">Q21+R21+S21+T21+U21+V21+W21</f>
        <v>0</v>
      </c>
      <c r="AD21" s="54">
        <f t="shared" ref="AD21:AD55" si="7">X21</f>
        <v>0</v>
      </c>
      <c r="AE21" s="52">
        <f t="shared" ref="AE21:AE55" si="8">(Y21*3)+(Z21*10)+(AA21*5)+(AB21*20)</f>
        <v>0</v>
      </c>
      <c r="AF21" s="55">
        <f t="shared" ref="AF21:AF55" si="9">AC21+AD21+AE21</f>
        <v>0</v>
      </c>
      <c r="AG21" s="50"/>
      <c r="AH21" s="51"/>
      <c r="AI21" s="51"/>
      <c r="AJ21" s="51"/>
      <c r="AK21" s="52"/>
      <c r="AL21" s="52"/>
      <c r="AM21" s="52"/>
      <c r="AN21" s="52"/>
      <c r="AO21" s="53"/>
      <c r="AP21" s="50">
        <f t="shared" ref="AP21:AP55" si="10">AG21+AH21+AI21+AJ21</f>
        <v>0</v>
      </c>
      <c r="AQ21" s="54">
        <f t="shared" ref="AQ21:AQ55" si="11">AK21</f>
        <v>0</v>
      </c>
      <c r="AR21" s="52">
        <f t="shared" ref="AR21:AR55" si="12">(AL21*3)+(AM21*10)+(AN21*5)+(AO21*20)</f>
        <v>0</v>
      </c>
      <c r="AS21" s="55">
        <f t="shared" ref="AS21:AS55" si="13">AP21+AQ21+AR21</f>
        <v>0</v>
      </c>
      <c r="AT21" s="50"/>
      <c r="AU21" s="51"/>
      <c r="AV21" s="51"/>
      <c r="AW21" s="52"/>
      <c r="AX21" s="52"/>
      <c r="AY21" s="52"/>
      <c r="AZ21" s="52"/>
      <c r="BA21" s="53"/>
      <c r="BB21" s="50">
        <f t="shared" ref="BB21:BB55" si="14">AT21+AU21+AV21</f>
        <v>0</v>
      </c>
      <c r="BC21" s="54">
        <f t="shared" ref="BC21:BC55" si="15">AW21</f>
        <v>0</v>
      </c>
      <c r="BD21" s="52">
        <f t="shared" ref="BD21:BD55" si="16">(AX21*3)+(AY21*10)+(AZ21*5)+(BA21*20)</f>
        <v>0</v>
      </c>
      <c r="BE21" s="55">
        <f t="shared" ref="BE21:BE55" si="17">BB21+BC21+BD21</f>
        <v>0</v>
      </c>
      <c r="BF21" s="50"/>
      <c r="BG21" s="56"/>
      <c r="BH21" s="52"/>
      <c r="BI21" s="52"/>
      <c r="BJ21" s="52"/>
      <c r="BK21" s="52"/>
      <c r="BL21" s="53"/>
      <c r="BM21" s="57">
        <f t="shared" ref="BM21:BM55" si="18">BF21+BG21</f>
        <v>0</v>
      </c>
      <c r="BN21" s="48">
        <f t="shared" ref="BN21:BN55" si="19">BH21</f>
        <v>0</v>
      </c>
      <c r="BO21" s="47">
        <f t="shared" ref="BO21:BO55" si="20">(BI21*3)+(BJ21*10)+(BK21*5)+(BL21*20)</f>
        <v>0</v>
      </c>
      <c r="BP21" s="58">
        <f t="shared" ref="BP21:BP55" si="21">BM21+BN21+BO21</f>
        <v>0</v>
      </c>
      <c r="BQ21" s="50"/>
      <c r="BR21" s="51"/>
      <c r="BS21" s="51"/>
      <c r="BT21" s="51"/>
      <c r="BU21" s="52"/>
      <c r="BV21" s="52"/>
      <c r="BW21" s="52"/>
      <c r="BX21" s="52"/>
      <c r="BY21" s="53"/>
      <c r="BZ21" s="50">
        <f t="shared" ref="BZ21:BZ33" si="22">BQ21+BR21+BS21+BT21</f>
        <v>0</v>
      </c>
      <c r="CA21" s="54">
        <f t="shared" ref="CA21:CA33" si="23">BU21</f>
        <v>0</v>
      </c>
      <c r="CB21" s="53">
        <f t="shared" ref="CB21:CB33" si="24">(BV21*3)+(BW21*10)+(BX21*5)+(BY21*20)</f>
        <v>0</v>
      </c>
      <c r="CC21" s="59">
        <f t="shared" ref="CC21:CC33" si="25">BZ21+CA21+CB21</f>
        <v>0</v>
      </c>
      <c r="CD21" s="50"/>
      <c r="CE21" s="51"/>
      <c r="CF21" s="52"/>
      <c r="CG21" s="52"/>
      <c r="CH21" s="52"/>
      <c r="CI21" s="52"/>
      <c r="CJ21" s="53"/>
      <c r="CK21" s="50">
        <f t="shared" ref="CK21:CK33" si="26">CD21+CE21</f>
        <v>0</v>
      </c>
      <c r="CL21" s="54">
        <f t="shared" ref="CL21:CL33" si="27">CF21</f>
        <v>0</v>
      </c>
      <c r="CM21" s="52">
        <f t="shared" ref="CM21:CM33" si="28">(CG21*3)+(CH21*10)+(CI21*5)+(CJ21*20)</f>
        <v>0</v>
      </c>
      <c r="CN21" s="55">
        <f t="shared" ref="CN21:CN33" si="29">CK21+CL21+CM21</f>
        <v>0</v>
      </c>
      <c r="IM21" s="74"/>
    </row>
    <row r="22" spans="1:247" ht="12.75" hidden="1" customHeight="1" x14ac:dyDescent="0.2">
      <c r="A22" s="36"/>
      <c r="B22" s="37"/>
      <c r="C22" s="37"/>
      <c r="D22" s="38"/>
      <c r="E22" s="38"/>
      <c r="F22" s="39"/>
      <c r="G22" s="40"/>
      <c r="H22" s="41" t="e">
        <f t="shared" si="0"/>
        <v>#REF!</v>
      </c>
      <c r="I22" s="42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43" t="str">
        <f>IF(ISNA(VLOOKUP(E22,SortLookup!$A$1:$B$5,2,FALSE))," ",VLOOKUP(E22,SortLookup!$A$1:$B$5,2,FALSE))</f>
        <v xml:space="preserve"> </v>
      </c>
      <c r="K22" s="44" t="str">
        <f>IF(ISNA(VLOOKUP(F22,SortLookup!$A$7:$B$11,2,FALSE))," ",VLOOKUP(F22,SortLookup!$A$7:$B$11,2,FALSE))</f>
        <v xml:space="preserve"> </v>
      </c>
      <c r="L22" s="45">
        <f t="shared" si="1"/>
        <v>0</v>
      </c>
      <c r="M22" s="46">
        <f t="shared" si="2"/>
        <v>0</v>
      </c>
      <c r="N22" s="47">
        <f t="shared" si="3"/>
        <v>0</v>
      </c>
      <c r="O22" s="48">
        <f t="shared" si="4"/>
        <v>0</v>
      </c>
      <c r="P22" s="49">
        <f t="shared" si="5"/>
        <v>0</v>
      </c>
      <c r="Q22" s="50"/>
      <c r="R22" s="51"/>
      <c r="S22" s="51"/>
      <c r="T22" s="51"/>
      <c r="U22" s="51"/>
      <c r="V22" s="51"/>
      <c r="W22" s="51"/>
      <c r="X22" s="52"/>
      <c r="Y22" s="52"/>
      <c r="Z22" s="52"/>
      <c r="AA22" s="52"/>
      <c r="AB22" s="53"/>
      <c r="AC22" s="50">
        <f t="shared" si="6"/>
        <v>0</v>
      </c>
      <c r="AD22" s="54">
        <f t="shared" si="7"/>
        <v>0</v>
      </c>
      <c r="AE22" s="52">
        <f t="shared" si="8"/>
        <v>0</v>
      </c>
      <c r="AF22" s="55">
        <f t="shared" si="9"/>
        <v>0</v>
      </c>
      <c r="AG22" s="50"/>
      <c r="AH22" s="51"/>
      <c r="AI22" s="51"/>
      <c r="AJ22" s="51"/>
      <c r="AK22" s="52"/>
      <c r="AL22" s="52"/>
      <c r="AM22" s="52"/>
      <c r="AN22" s="52"/>
      <c r="AO22" s="53"/>
      <c r="AP22" s="50">
        <f t="shared" si="10"/>
        <v>0</v>
      </c>
      <c r="AQ22" s="54">
        <f t="shared" si="11"/>
        <v>0</v>
      </c>
      <c r="AR22" s="52">
        <f t="shared" si="12"/>
        <v>0</v>
      </c>
      <c r="AS22" s="55">
        <f t="shared" si="13"/>
        <v>0</v>
      </c>
      <c r="AT22" s="50"/>
      <c r="AU22" s="51"/>
      <c r="AV22" s="51"/>
      <c r="AW22" s="52"/>
      <c r="AX22" s="52"/>
      <c r="AY22" s="52"/>
      <c r="AZ22" s="52"/>
      <c r="BA22" s="53"/>
      <c r="BB22" s="50">
        <f t="shared" si="14"/>
        <v>0</v>
      </c>
      <c r="BC22" s="54">
        <f t="shared" si="15"/>
        <v>0</v>
      </c>
      <c r="BD22" s="52">
        <f t="shared" si="16"/>
        <v>0</v>
      </c>
      <c r="BE22" s="55">
        <f t="shared" si="17"/>
        <v>0</v>
      </c>
      <c r="BF22" s="50"/>
      <c r="BG22" s="56"/>
      <c r="BH22" s="52"/>
      <c r="BI22" s="52"/>
      <c r="BJ22" s="52"/>
      <c r="BK22" s="52"/>
      <c r="BL22" s="53"/>
      <c r="BM22" s="57">
        <f t="shared" si="18"/>
        <v>0</v>
      </c>
      <c r="BN22" s="48">
        <f t="shared" si="19"/>
        <v>0</v>
      </c>
      <c r="BO22" s="47">
        <f t="shared" si="20"/>
        <v>0</v>
      </c>
      <c r="BP22" s="58">
        <f t="shared" si="21"/>
        <v>0</v>
      </c>
      <c r="BQ22" s="50"/>
      <c r="BR22" s="51"/>
      <c r="BS22" s="51"/>
      <c r="BT22" s="51"/>
      <c r="BU22" s="52"/>
      <c r="BV22" s="52"/>
      <c r="BW22" s="52"/>
      <c r="BX22" s="52"/>
      <c r="BY22" s="53"/>
      <c r="BZ22" s="50">
        <f t="shared" si="22"/>
        <v>0</v>
      </c>
      <c r="CA22" s="54">
        <f t="shared" si="23"/>
        <v>0</v>
      </c>
      <c r="CB22" s="53">
        <f t="shared" si="24"/>
        <v>0</v>
      </c>
      <c r="CC22" s="59">
        <f t="shared" si="25"/>
        <v>0</v>
      </c>
      <c r="CD22" s="50"/>
      <c r="CE22" s="51"/>
      <c r="CF22" s="52"/>
      <c r="CG22" s="52"/>
      <c r="CH22" s="52"/>
      <c r="CI22" s="52"/>
      <c r="CJ22" s="53"/>
      <c r="CK22" s="50">
        <f t="shared" si="26"/>
        <v>0</v>
      </c>
      <c r="CL22" s="54">
        <f t="shared" si="27"/>
        <v>0</v>
      </c>
      <c r="CM22" s="52">
        <f t="shared" si="28"/>
        <v>0</v>
      </c>
      <c r="CN22" s="55">
        <f t="shared" si="29"/>
        <v>0</v>
      </c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4"/>
    </row>
    <row r="23" spans="1:247" ht="12.75" hidden="1" customHeight="1" x14ac:dyDescent="0.2">
      <c r="A23" s="36"/>
      <c r="B23" s="37"/>
      <c r="C23" s="37"/>
      <c r="D23" s="38"/>
      <c r="E23" s="38"/>
      <c r="F23" s="39"/>
      <c r="G23" s="40"/>
      <c r="H23" s="41" t="e">
        <f t="shared" si="0"/>
        <v>#REF!</v>
      </c>
      <c r="I23" s="42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43" t="str">
        <f>IF(ISNA(VLOOKUP(E23,SortLookup!$A$1:$B$5,2,FALSE))," ",VLOOKUP(E23,SortLookup!$A$1:$B$5,2,FALSE))</f>
        <v xml:space="preserve"> </v>
      </c>
      <c r="K23" s="44" t="str">
        <f>IF(ISNA(VLOOKUP(F23,SortLookup!$A$7:$B$11,2,FALSE))," ",VLOOKUP(F23,SortLookup!$A$7:$B$11,2,FALSE))</f>
        <v xml:space="preserve"> </v>
      </c>
      <c r="L23" s="89">
        <f t="shared" si="1"/>
        <v>0</v>
      </c>
      <c r="M23" s="51">
        <f t="shared" ref="M23:M30" si="30">AC23+AP23+BB23+BM23+BZ23+CK23+CV23+DG23+DR23+EC23+EN23+EY23+FJ23+FU23+GF23+GQ23+HB23+HM23+HX23+II23</f>
        <v>0</v>
      </c>
      <c r="N23" s="52">
        <f t="shared" ref="N23:N27" si="31">AE23+AR23+BD23+BO23+CB23+CM23+CX23+DI23+DT23+EE23+EP23+FA23+FL23+FW23+GH23+GS23+HD23+HO23+HZ23+IK23</f>
        <v>0</v>
      </c>
      <c r="O23" s="54">
        <f t="shared" si="4"/>
        <v>0</v>
      </c>
      <c r="P23" s="90">
        <f t="shared" ref="P23:P30" si="32">X23+AK23+AW23+BH23+BU23+CF23+CQ23+DB23+DM23+DX23+EI23+ET23+FE23+FP23+GA23+GL23+GW23+HH23+HS23+ID23</f>
        <v>0</v>
      </c>
      <c r="Q23" s="50"/>
      <c r="R23" s="51"/>
      <c r="S23" s="51"/>
      <c r="T23" s="51"/>
      <c r="U23" s="51"/>
      <c r="V23" s="51"/>
      <c r="W23" s="51"/>
      <c r="X23" s="52"/>
      <c r="Y23" s="52"/>
      <c r="Z23" s="52"/>
      <c r="AA23" s="52"/>
      <c r="AB23" s="53"/>
      <c r="AC23" s="50">
        <f t="shared" si="6"/>
        <v>0</v>
      </c>
      <c r="AD23" s="54">
        <f t="shared" si="7"/>
        <v>0</v>
      </c>
      <c r="AE23" s="52">
        <f t="shared" si="8"/>
        <v>0</v>
      </c>
      <c r="AF23" s="55">
        <f t="shared" si="9"/>
        <v>0</v>
      </c>
      <c r="AG23" s="50"/>
      <c r="AH23" s="51"/>
      <c r="AI23" s="51"/>
      <c r="AJ23" s="51"/>
      <c r="AK23" s="52"/>
      <c r="AL23" s="52"/>
      <c r="AM23" s="52"/>
      <c r="AN23" s="52"/>
      <c r="AO23" s="53"/>
      <c r="AP23" s="50">
        <f t="shared" si="10"/>
        <v>0</v>
      </c>
      <c r="AQ23" s="54">
        <f t="shared" si="11"/>
        <v>0</v>
      </c>
      <c r="AR23" s="52">
        <f t="shared" si="12"/>
        <v>0</v>
      </c>
      <c r="AS23" s="55">
        <f t="shared" si="13"/>
        <v>0</v>
      </c>
      <c r="AT23" s="50"/>
      <c r="AU23" s="51"/>
      <c r="AV23" s="51"/>
      <c r="AW23" s="52"/>
      <c r="AX23" s="52"/>
      <c r="AY23" s="52"/>
      <c r="AZ23" s="52"/>
      <c r="BA23" s="53"/>
      <c r="BB23" s="50">
        <f t="shared" si="14"/>
        <v>0</v>
      </c>
      <c r="BC23" s="54">
        <f t="shared" si="15"/>
        <v>0</v>
      </c>
      <c r="BD23" s="52">
        <f t="shared" si="16"/>
        <v>0</v>
      </c>
      <c r="BE23" s="55">
        <f t="shared" si="17"/>
        <v>0</v>
      </c>
      <c r="BF23" s="91"/>
      <c r="BG23" s="56"/>
      <c r="BH23" s="52"/>
      <c r="BI23" s="52"/>
      <c r="BJ23" s="52"/>
      <c r="BK23" s="52"/>
      <c r="BL23" s="53"/>
      <c r="BM23" s="50">
        <f t="shared" si="18"/>
        <v>0</v>
      </c>
      <c r="BN23" s="54">
        <f t="shared" si="19"/>
        <v>0</v>
      </c>
      <c r="BO23" s="52">
        <f t="shared" si="20"/>
        <v>0</v>
      </c>
      <c r="BP23" s="92">
        <f t="shared" si="21"/>
        <v>0</v>
      </c>
      <c r="BQ23" s="93"/>
      <c r="BR23" s="51"/>
      <c r="BS23" s="51"/>
      <c r="BT23" s="51"/>
      <c r="BU23" s="52"/>
      <c r="BV23" s="52"/>
      <c r="BW23" s="52"/>
      <c r="BX23" s="52"/>
      <c r="BY23" s="53"/>
      <c r="BZ23" s="50">
        <f t="shared" si="22"/>
        <v>0</v>
      </c>
      <c r="CA23" s="54">
        <f t="shared" si="23"/>
        <v>0</v>
      </c>
      <c r="CB23" s="53">
        <f t="shared" si="24"/>
        <v>0</v>
      </c>
      <c r="CC23" s="59">
        <f t="shared" si="25"/>
        <v>0</v>
      </c>
      <c r="CD23" s="50"/>
      <c r="CE23" s="51"/>
      <c r="CF23" s="52"/>
      <c r="CG23" s="52"/>
      <c r="CH23" s="52"/>
      <c r="CI23" s="52"/>
      <c r="CJ23" s="53"/>
      <c r="CK23" s="50">
        <f t="shared" si="26"/>
        <v>0</v>
      </c>
      <c r="CL23" s="54">
        <f t="shared" si="27"/>
        <v>0</v>
      </c>
      <c r="CM23" s="52">
        <f t="shared" si="28"/>
        <v>0</v>
      </c>
      <c r="CN23" s="55">
        <f t="shared" si="29"/>
        <v>0</v>
      </c>
      <c r="CO23" s="68"/>
      <c r="CP23" s="68"/>
      <c r="CQ23" s="69"/>
      <c r="CR23" s="69"/>
      <c r="CS23" s="69"/>
      <c r="CT23" s="69"/>
      <c r="CU23" s="69"/>
      <c r="CV23" s="68"/>
      <c r="CW23" s="70"/>
      <c r="CX23" s="69"/>
      <c r="CY23" s="71"/>
      <c r="CZ23" s="68"/>
      <c r="DA23" s="68"/>
      <c r="DB23" s="69"/>
      <c r="DC23" s="69"/>
      <c r="DD23" s="69"/>
      <c r="DE23" s="69"/>
      <c r="DF23" s="69"/>
      <c r="DG23" s="68"/>
      <c r="DH23" s="70"/>
      <c r="DI23" s="69"/>
      <c r="DJ23" s="71"/>
      <c r="DK23" s="68"/>
      <c r="DL23" s="68"/>
      <c r="DM23" s="69"/>
      <c r="DN23" s="69"/>
      <c r="DO23" s="69"/>
      <c r="DP23" s="69"/>
      <c r="DQ23" s="69"/>
      <c r="DR23" s="68"/>
      <c r="DS23" s="70"/>
      <c r="DT23" s="69"/>
      <c r="DU23" s="71"/>
      <c r="DV23" s="68"/>
      <c r="DW23" s="68"/>
      <c r="DX23" s="69"/>
      <c r="DY23" s="69"/>
      <c r="DZ23" s="69"/>
      <c r="EA23" s="69"/>
      <c r="EB23" s="69"/>
      <c r="EC23" s="68"/>
      <c r="ED23" s="70"/>
      <c r="EE23" s="69"/>
      <c r="EF23" s="71"/>
      <c r="EG23" s="68"/>
      <c r="EH23" s="68"/>
      <c r="EI23" s="69"/>
      <c r="EJ23" s="69"/>
      <c r="EK23" s="69"/>
      <c r="EL23" s="69"/>
      <c r="EM23" s="69"/>
      <c r="EN23" s="68"/>
      <c r="EO23" s="70"/>
      <c r="EP23" s="69"/>
      <c r="EQ23" s="71"/>
      <c r="ER23" s="68"/>
      <c r="ES23" s="68"/>
      <c r="ET23" s="69"/>
      <c r="EU23" s="69"/>
      <c r="EV23" s="69"/>
      <c r="EW23" s="69"/>
      <c r="EX23" s="69"/>
      <c r="EY23" s="68"/>
      <c r="EZ23" s="70"/>
      <c r="FA23" s="69"/>
      <c r="FB23" s="71"/>
      <c r="FC23" s="68"/>
      <c r="FD23" s="68"/>
      <c r="FE23" s="69"/>
      <c r="FF23" s="69"/>
      <c r="FG23" s="69"/>
      <c r="FH23" s="69"/>
      <c r="FI23" s="69"/>
      <c r="FJ23" s="68"/>
      <c r="FK23" s="70"/>
      <c r="FL23" s="69"/>
      <c r="FM23" s="71"/>
      <c r="FN23" s="68"/>
      <c r="FO23" s="68"/>
      <c r="FP23" s="69"/>
      <c r="FQ23" s="69"/>
      <c r="FR23" s="69"/>
      <c r="FS23" s="69"/>
      <c r="FT23" s="69"/>
      <c r="FU23" s="68"/>
      <c r="FV23" s="70"/>
      <c r="FW23" s="69"/>
      <c r="FX23" s="71"/>
      <c r="FY23" s="68"/>
      <c r="FZ23" s="68"/>
      <c r="GA23" s="69"/>
      <c r="GB23" s="69"/>
      <c r="GC23" s="69"/>
      <c r="GD23" s="69"/>
      <c r="GE23" s="69"/>
      <c r="GF23" s="68"/>
      <c r="GG23" s="70"/>
      <c r="GH23" s="69"/>
      <c r="GI23" s="71"/>
      <c r="GJ23" s="68"/>
      <c r="GK23" s="68"/>
      <c r="GL23" s="69"/>
      <c r="GM23" s="69"/>
      <c r="GN23" s="69"/>
      <c r="GO23" s="69"/>
      <c r="GP23" s="69"/>
      <c r="GQ23" s="68"/>
      <c r="GR23" s="70"/>
      <c r="GS23" s="69"/>
      <c r="GT23" s="71"/>
      <c r="GU23" s="68"/>
      <c r="GV23" s="68"/>
      <c r="GW23" s="69"/>
      <c r="GX23" s="69"/>
      <c r="GY23" s="69"/>
      <c r="GZ23" s="69"/>
      <c r="HA23" s="69"/>
      <c r="HB23" s="68"/>
      <c r="HC23" s="70"/>
      <c r="HD23" s="69"/>
      <c r="HE23" s="71"/>
      <c r="HF23" s="68"/>
      <c r="HG23" s="68"/>
      <c r="HH23" s="69"/>
      <c r="HI23" s="69"/>
      <c r="HJ23" s="69"/>
      <c r="HK23" s="69"/>
      <c r="HL23" s="69"/>
      <c r="HM23" s="68"/>
      <c r="HN23" s="70"/>
      <c r="HO23" s="69"/>
      <c r="HP23" s="71"/>
      <c r="HQ23" s="68"/>
      <c r="HR23" s="68"/>
      <c r="HS23" s="69"/>
      <c r="HT23" s="69"/>
      <c r="HU23" s="69"/>
      <c r="HV23" s="69"/>
      <c r="HW23" s="69"/>
      <c r="HX23" s="68"/>
      <c r="HY23" s="70"/>
      <c r="HZ23" s="69"/>
      <c r="IA23" s="71"/>
      <c r="IB23" s="68"/>
      <c r="IC23" s="68"/>
      <c r="ID23" s="69"/>
      <c r="IE23" s="69"/>
      <c r="IF23" s="69"/>
      <c r="IG23" s="69"/>
      <c r="IH23" s="69"/>
      <c r="II23" s="68"/>
      <c r="IJ23" s="70"/>
      <c r="IK23" s="69"/>
      <c r="IL23" s="71"/>
      <c r="IM23" s="74"/>
    </row>
    <row r="24" spans="1:247" ht="12.75" hidden="1" customHeight="1" x14ac:dyDescent="0.2">
      <c r="A24" s="36"/>
      <c r="B24" s="76"/>
      <c r="C24" s="76"/>
      <c r="D24" s="77"/>
      <c r="E24" s="77"/>
      <c r="F24" s="94"/>
      <c r="G24" s="80"/>
      <c r="H24" s="81" t="e">
        <f t="shared" si="0"/>
        <v>#REF!</v>
      </c>
      <c r="I24" s="82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83" t="str">
        <f>IF(ISNA(VLOOKUP(E24,SortLookup!$A$1:$B$5,2,FALSE))," ",VLOOKUP(E24,SortLookup!$A$1:$B$5,2,FALSE))</f>
        <v xml:space="preserve"> </v>
      </c>
      <c r="K24" s="84" t="str">
        <f>IF(ISNA(VLOOKUP(F24,SortLookup!$A$7:$B$11,2,FALSE))," ",VLOOKUP(F24,SortLookup!$A$7:$B$11,2,FALSE))</f>
        <v xml:space="preserve"> </v>
      </c>
      <c r="L24" s="45">
        <f t="shared" si="1"/>
        <v>0</v>
      </c>
      <c r="M24" s="46">
        <f t="shared" si="30"/>
        <v>0</v>
      </c>
      <c r="N24" s="47">
        <f t="shared" si="31"/>
        <v>0</v>
      </c>
      <c r="O24" s="48">
        <f t="shared" si="4"/>
        <v>0</v>
      </c>
      <c r="P24" s="49">
        <f t="shared" si="32"/>
        <v>0</v>
      </c>
      <c r="Q24" s="57"/>
      <c r="R24" s="46"/>
      <c r="S24" s="46"/>
      <c r="T24" s="46"/>
      <c r="U24" s="46"/>
      <c r="V24" s="46"/>
      <c r="W24" s="46"/>
      <c r="X24" s="52"/>
      <c r="Y24" s="52"/>
      <c r="Z24" s="52"/>
      <c r="AA24" s="52"/>
      <c r="AB24" s="53"/>
      <c r="AC24" s="57">
        <f t="shared" si="6"/>
        <v>0</v>
      </c>
      <c r="AD24" s="48">
        <f t="shared" si="7"/>
        <v>0</v>
      </c>
      <c r="AE24" s="47">
        <f t="shared" si="8"/>
        <v>0</v>
      </c>
      <c r="AF24" s="58">
        <f t="shared" si="9"/>
        <v>0</v>
      </c>
      <c r="AG24" s="57"/>
      <c r="AH24" s="46"/>
      <c r="AI24" s="46"/>
      <c r="AJ24" s="46"/>
      <c r="AK24" s="52"/>
      <c r="AL24" s="52"/>
      <c r="AM24" s="52"/>
      <c r="AN24" s="52"/>
      <c r="AO24" s="53"/>
      <c r="AP24" s="57">
        <f t="shared" si="10"/>
        <v>0</v>
      </c>
      <c r="AQ24" s="48">
        <f t="shared" si="11"/>
        <v>0</v>
      </c>
      <c r="AR24" s="47">
        <f t="shared" si="12"/>
        <v>0</v>
      </c>
      <c r="AS24" s="58">
        <f t="shared" si="13"/>
        <v>0</v>
      </c>
      <c r="AT24" s="57"/>
      <c r="AU24" s="46"/>
      <c r="AV24" s="46"/>
      <c r="AW24" s="52"/>
      <c r="AX24" s="52"/>
      <c r="AY24" s="52"/>
      <c r="AZ24" s="52"/>
      <c r="BA24" s="53"/>
      <c r="BB24" s="57">
        <f t="shared" si="14"/>
        <v>0</v>
      </c>
      <c r="BC24" s="48">
        <f t="shared" si="15"/>
        <v>0</v>
      </c>
      <c r="BD24" s="47">
        <f t="shared" si="16"/>
        <v>0</v>
      </c>
      <c r="BE24" s="58">
        <f t="shared" si="17"/>
        <v>0</v>
      </c>
      <c r="BF24" s="57"/>
      <c r="BG24" s="86"/>
      <c r="BH24" s="47"/>
      <c r="BI24" s="47"/>
      <c r="BJ24" s="47"/>
      <c r="BK24" s="47"/>
      <c r="BL24" s="87"/>
      <c r="BM24" s="57">
        <f t="shared" si="18"/>
        <v>0</v>
      </c>
      <c r="BN24" s="48">
        <f t="shared" si="19"/>
        <v>0</v>
      </c>
      <c r="BO24" s="47">
        <f t="shared" si="20"/>
        <v>0</v>
      </c>
      <c r="BP24" s="58">
        <f t="shared" si="21"/>
        <v>0</v>
      </c>
      <c r="BQ24" s="95"/>
      <c r="BR24" s="51"/>
      <c r="BS24" s="51"/>
      <c r="BT24" s="51"/>
      <c r="BU24" s="52"/>
      <c r="BV24" s="52"/>
      <c r="BW24" s="52"/>
      <c r="BX24" s="52"/>
      <c r="BY24" s="53"/>
      <c r="BZ24" s="50">
        <f t="shared" si="22"/>
        <v>0</v>
      </c>
      <c r="CA24" s="54">
        <f t="shared" si="23"/>
        <v>0</v>
      </c>
      <c r="CB24" s="53">
        <f t="shared" si="24"/>
        <v>0</v>
      </c>
      <c r="CC24" s="59">
        <f t="shared" si="25"/>
        <v>0</v>
      </c>
      <c r="CD24" s="50"/>
      <c r="CE24" s="51"/>
      <c r="CF24" s="52"/>
      <c r="CG24" s="52"/>
      <c r="CH24" s="52"/>
      <c r="CI24" s="52"/>
      <c r="CJ24" s="53"/>
      <c r="CK24" s="50">
        <f t="shared" si="26"/>
        <v>0</v>
      </c>
      <c r="CL24" s="54">
        <f t="shared" si="27"/>
        <v>0</v>
      </c>
      <c r="CM24" s="52">
        <f t="shared" si="28"/>
        <v>0</v>
      </c>
      <c r="CN24" s="55">
        <f t="shared" si="29"/>
        <v>0</v>
      </c>
      <c r="IM24" s="74"/>
    </row>
    <row r="25" spans="1:247" ht="12.75" hidden="1" customHeight="1" x14ac:dyDescent="0.2">
      <c r="A25" s="36"/>
      <c r="B25" s="37"/>
      <c r="C25" s="37"/>
      <c r="D25" s="38"/>
      <c r="E25" s="38"/>
      <c r="F25" s="39"/>
      <c r="G25" s="40"/>
      <c r="H25" s="41" t="e">
        <f t="shared" si="0"/>
        <v>#REF!</v>
      </c>
      <c r="I25" s="42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43" t="str">
        <f>IF(ISNA(VLOOKUP(E25,SortLookup!$A$1:$B$5,2,FALSE))," ",VLOOKUP(E25,SortLookup!$A$1:$B$5,2,FALSE))</f>
        <v xml:space="preserve"> </v>
      </c>
      <c r="K25" s="44" t="str">
        <f>IF(ISNA(VLOOKUP(F25,SortLookup!$A$7:$B$11,2,FALSE))," ",VLOOKUP(F25,SortLookup!$A$7:$B$11,2,FALSE))</f>
        <v xml:space="preserve"> </v>
      </c>
      <c r="L25" s="45">
        <f t="shared" si="1"/>
        <v>0</v>
      </c>
      <c r="M25" s="46">
        <f t="shared" si="30"/>
        <v>0</v>
      </c>
      <c r="N25" s="47">
        <f t="shared" si="31"/>
        <v>0</v>
      </c>
      <c r="O25" s="48">
        <f t="shared" si="4"/>
        <v>0</v>
      </c>
      <c r="P25" s="49">
        <f t="shared" si="32"/>
        <v>0</v>
      </c>
      <c r="Q25" s="50"/>
      <c r="R25" s="51"/>
      <c r="S25" s="51"/>
      <c r="T25" s="51"/>
      <c r="U25" s="51"/>
      <c r="V25" s="51"/>
      <c r="W25" s="51"/>
      <c r="X25" s="52"/>
      <c r="Y25" s="52"/>
      <c r="Z25" s="52"/>
      <c r="AA25" s="52"/>
      <c r="AB25" s="53"/>
      <c r="AC25" s="50">
        <f t="shared" si="6"/>
        <v>0</v>
      </c>
      <c r="AD25" s="54">
        <f t="shared" si="7"/>
        <v>0</v>
      </c>
      <c r="AE25" s="52">
        <f t="shared" si="8"/>
        <v>0</v>
      </c>
      <c r="AF25" s="55">
        <f t="shared" si="9"/>
        <v>0</v>
      </c>
      <c r="AG25" s="50"/>
      <c r="AH25" s="51"/>
      <c r="AI25" s="51"/>
      <c r="AJ25" s="51"/>
      <c r="AK25" s="52"/>
      <c r="AL25" s="52"/>
      <c r="AM25" s="52"/>
      <c r="AN25" s="52"/>
      <c r="AO25" s="53"/>
      <c r="AP25" s="50">
        <f t="shared" si="10"/>
        <v>0</v>
      </c>
      <c r="AQ25" s="54">
        <f t="shared" si="11"/>
        <v>0</v>
      </c>
      <c r="AR25" s="52">
        <f t="shared" si="12"/>
        <v>0</v>
      </c>
      <c r="AS25" s="55">
        <f t="shared" si="13"/>
        <v>0</v>
      </c>
      <c r="AT25" s="50"/>
      <c r="AU25" s="51"/>
      <c r="AV25" s="51"/>
      <c r="AW25" s="52"/>
      <c r="AX25" s="52"/>
      <c r="AY25" s="52"/>
      <c r="AZ25" s="52"/>
      <c r="BA25" s="53"/>
      <c r="BB25" s="50">
        <f t="shared" si="14"/>
        <v>0</v>
      </c>
      <c r="BC25" s="54">
        <f t="shared" si="15"/>
        <v>0</v>
      </c>
      <c r="BD25" s="52">
        <f t="shared" si="16"/>
        <v>0</v>
      </c>
      <c r="BE25" s="55">
        <f t="shared" si="17"/>
        <v>0</v>
      </c>
      <c r="BF25" s="50"/>
      <c r="BG25" s="56"/>
      <c r="BH25" s="52"/>
      <c r="BI25" s="52"/>
      <c r="BJ25" s="52"/>
      <c r="BK25" s="52"/>
      <c r="BL25" s="53"/>
      <c r="BM25" s="57">
        <f t="shared" si="18"/>
        <v>0</v>
      </c>
      <c r="BN25" s="48">
        <f t="shared" si="19"/>
        <v>0</v>
      </c>
      <c r="BO25" s="47">
        <f t="shared" si="20"/>
        <v>0</v>
      </c>
      <c r="BP25" s="58">
        <f t="shared" si="21"/>
        <v>0</v>
      </c>
      <c r="BQ25" s="50"/>
      <c r="BR25" s="51"/>
      <c r="BS25" s="51"/>
      <c r="BT25" s="51"/>
      <c r="BU25" s="52"/>
      <c r="BV25" s="52"/>
      <c r="BW25" s="52"/>
      <c r="BX25" s="52"/>
      <c r="BY25" s="53"/>
      <c r="BZ25" s="50">
        <f t="shared" si="22"/>
        <v>0</v>
      </c>
      <c r="CA25" s="54">
        <f t="shared" si="23"/>
        <v>0</v>
      </c>
      <c r="CB25" s="53">
        <f t="shared" si="24"/>
        <v>0</v>
      </c>
      <c r="CC25" s="59">
        <f t="shared" si="25"/>
        <v>0</v>
      </c>
      <c r="CD25" s="50"/>
      <c r="CE25" s="51"/>
      <c r="CF25" s="52"/>
      <c r="CG25" s="52"/>
      <c r="CH25" s="52"/>
      <c r="CI25" s="52"/>
      <c r="CJ25" s="53"/>
      <c r="CK25" s="50">
        <f t="shared" si="26"/>
        <v>0</v>
      </c>
      <c r="CL25" s="54">
        <f t="shared" si="27"/>
        <v>0</v>
      </c>
      <c r="CM25" s="52">
        <f t="shared" si="28"/>
        <v>0</v>
      </c>
      <c r="CN25" s="55">
        <f t="shared" si="29"/>
        <v>0</v>
      </c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4"/>
    </row>
    <row r="26" spans="1:247" ht="12.75" hidden="1" customHeight="1" x14ac:dyDescent="0.2">
      <c r="A26" s="36"/>
      <c r="B26" s="37"/>
      <c r="C26" s="37"/>
      <c r="D26" s="38"/>
      <c r="E26" s="38"/>
      <c r="F26" s="39"/>
      <c r="G26" s="40"/>
      <c r="H26" s="41" t="e">
        <f t="shared" si="0"/>
        <v>#REF!</v>
      </c>
      <c r="I26" s="42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43" t="str">
        <f>IF(ISNA(VLOOKUP(E26,SortLookup!$A$1:$B$5,2,FALSE))," ",VLOOKUP(E26,SortLookup!$A$1:$B$5,2,FALSE))</f>
        <v xml:space="preserve"> </v>
      </c>
      <c r="K26" s="44" t="str">
        <f>IF(ISNA(VLOOKUP(F26,SortLookup!$A$7:$B$11,2,FALSE))," ",VLOOKUP(F26,SortLookup!$A$7:$B$11,2,FALSE))</f>
        <v xml:space="preserve"> </v>
      </c>
      <c r="L26" s="45">
        <f t="shared" si="1"/>
        <v>0</v>
      </c>
      <c r="M26" s="46">
        <f t="shared" si="30"/>
        <v>0</v>
      </c>
      <c r="N26" s="47">
        <f t="shared" si="31"/>
        <v>0</v>
      </c>
      <c r="O26" s="48">
        <f t="shared" si="4"/>
        <v>0</v>
      </c>
      <c r="P26" s="49">
        <f t="shared" si="32"/>
        <v>0</v>
      </c>
      <c r="Q26" s="50"/>
      <c r="R26" s="51"/>
      <c r="S26" s="51"/>
      <c r="T26" s="51"/>
      <c r="U26" s="51"/>
      <c r="V26" s="51"/>
      <c r="W26" s="51"/>
      <c r="X26" s="52"/>
      <c r="Y26" s="52"/>
      <c r="Z26" s="52"/>
      <c r="AA26" s="52"/>
      <c r="AB26" s="53"/>
      <c r="AC26" s="50">
        <f t="shared" si="6"/>
        <v>0</v>
      </c>
      <c r="AD26" s="54">
        <f t="shared" si="7"/>
        <v>0</v>
      </c>
      <c r="AE26" s="52">
        <f t="shared" si="8"/>
        <v>0</v>
      </c>
      <c r="AF26" s="55">
        <f t="shared" si="9"/>
        <v>0</v>
      </c>
      <c r="AG26" s="50"/>
      <c r="AH26" s="51"/>
      <c r="AI26" s="51"/>
      <c r="AJ26" s="51"/>
      <c r="AK26" s="52"/>
      <c r="AL26" s="52"/>
      <c r="AM26" s="52"/>
      <c r="AN26" s="52"/>
      <c r="AO26" s="53"/>
      <c r="AP26" s="50">
        <f t="shared" si="10"/>
        <v>0</v>
      </c>
      <c r="AQ26" s="54">
        <f t="shared" si="11"/>
        <v>0</v>
      </c>
      <c r="AR26" s="52">
        <f t="shared" si="12"/>
        <v>0</v>
      </c>
      <c r="AS26" s="55">
        <f t="shared" si="13"/>
        <v>0</v>
      </c>
      <c r="AT26" s="50"/>
      <c r="AU26" s="51"/>
      <c r="AV26" s="51"/>
      <c r="AW26" s="52"/>
      <c r="AX26" s="52"/>
      <c r="AY26" s="52"/>
      <c r="AZ26" s="52"/>
      <c r="BA26" s="53"/>
      <c r="BB26" s="50">
        <f t="shared" si="14"/>
        <v>0</v>
      </c>
      <c r="BC26" s="54">
        <f t="shared" si="15"/>
        <v>0</v>
      </c>
      <c r="BD26" s="52">
        <f t="shared" si="16"/>
        <v>0</v>
      </c>
      <c r="BE26" s="55">
        <f t="shared" si="17"/>
        <v>0</v>
      </c>
      <c r="BF26" s="50"/>
      <c r="BG26" s="56"/>
      <c r="BH26" s="52"/>
      <c r="BI26" s="52"/>
      <c r="BJ26" s="52"/>
      <c r="BK26" s="52"/>
      <c r="BL26" s="53"/>
      <c r="BM26" s="57">
        <f t="shared" si="18"/>
        <v>0</v>
      </c>
      <c r="BN26" s="48">
        <f t="shared" si="19"/>
        <v>0</v>
      </c>
      <c r="BO26" s="47">
        <f t="shared" si="20"/>
        <v>0</v>
      </c>
      <c r="BP26" s="58">
        <f t="shared" si="21"/>
        <v>0</v>
      </c>
      <c r="BQ26" s="50"/>
      <c r="BR26" s="51"/>
      <c r="BS26" s="51"/>
      <c r="BT26" s="51"/>
      <c r="BU26" s="52"/>
      <c r="BV26" s="52"/>
      <c r="BW26" s="52"/>
      <c r="BX26" s="52"/>
      <c r="BY26" s="53"/>
      <c r="BZ26" s="50">
        <f t="shared" si="22"/>
        <v>0</v>
      </c>
      <c r="CA26" s="54">
        <f t="shared" si="23"/>
        <v>0</v>
      </c>
      <c r="CB26" s="53">
        <f t="shared" si="24"/>
        <v>0</v>
      </c>
      <c r="CC26" s="59">
        <f t="shared" si="25"/>
        <v>0</v>
      </c>
      <c r="CD26" s="50"/>
      <c r="CE26" s="51"/>
      <c r="CF26" s="52"/>
      <c r="CG26" s="52"/>
      <c r="CH26" s="52"/>
      <c r="CI26" s="52"/>
      <c r="CJ26" s="53"/>
      <c r="CK26" s="50">
        <f t="shared" si="26"/>
        <v>0</v>
      </c>
      <c r="CL26" s="54">
        <f t="shared" si="27"/>
        <v>0</v>
      </c>
      <c r="CM26" s="52">
        <f t="shared" si="28"/>
        <v>0</v>
      </c>
      <c r="CN26" s="55">
        <f t="shared" si="29"/>
        <v>0</v>
      </c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4"/>
    </row>
    <row r="27" spans="1:247" ht="12.75" hidden="1" customHeight="1" x14ac:dyDescent="0.2">
      <c r="A27" s="36"/>
      <c r="B27" s="37"/>
      <c r="C27" s="37"/>
      <c r="D27" s="38"/>
      <c r="E27" s="38"/>
      <c r="F27" s="39"/>
      <c r="G27" s="40"/>
      <c r="H27" s="41" t="e">
        <f t="shared" si="0"/>
        <v>#REF!</v>
      </c>
      <c r="I27" s="42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43" t="str">
        <f>IF(ISNA(VLOOKUP(E27,SortLookup!$A$1:$B$5,2,FALSE))," ",VLOOKUP(E27,SortLookup!$A$1:$B$5,2,FALSE))</f>
        <v xml:space="preserve"> </v>
      </c>
      <c r="K27" s="44" t="str">
        <f>IF(ISNA(VLOOKUP(F27,SortLookup!$A$7:$B$11,2,FALSE))," ",VLOOKUP(F27,SortLookup!$A$7:$B$11,2,FALSE))</f>
        <v xml:space="preserve"> </v>
      </c>
      <c r="L27" s="45">
        <f t="shared" si="1"/>
        <v>0</v>
      </c>
      <c r="M27" s="46">
        <f t="shared" si="30"/>
        <v>0</v>
      </c>
      <c r="N27" s="47">
        <f t="shared" si="31"/>
        <v>0</v>
      </c>
      <c r="O27" s="48">
        <f t="shared" si="4"/>
        <v>0</v>
      </c>
      <c r="P27" s="49">
        <f t="shared" si="32"/>
        <v>0</v>
      </c>
      <c r="Q27" s="50"/>
      <c r="R27" s="51"/>
      <c r="S27" s="51"/>
      <c r="T27" s="51"/>
      <c r="U27" s="51"/>
      <c r="V27" s="51"/>
      <c r="W27" s="51"/>
      <c r="X27" s="52"/>
      <c r="Y27" s="52"/>
      <c r="Z27" s="52"/>
      <c r="AA27" s="52"/>
      <c r="AB27" s="53"/>
      <c r="AC27" s="50">
        <f t="shared" si="6"/>
        <v>0</v>
      </c>
      <c r="AD27" s="54">
        <f t="shared" si="7"/>
        <v>0</v>
      </c>
      <c r="AE27" s="52">
        <f t="shared" si="8"/>
        <v>0</v>
      </c>
      <c r="AF27" s="55">
        <f t="shared" si="9"/>
        <v>0</v>
      </c>
      <c r="AG27" s="50"/>
      <c r="AH27" s="51"/>
      <c r="AI27" s="51"/>
      <c r="AJ27" s="51"/>
      <c r="AK27" s="52"/>
      <c r="AL27" s="52"/>
      <c r="AM27" s="52"/>
      <c r="AN27" s="52"/>
      <c r="AO27" s="53"/>
      <c r="AP27" s="50">
        <f t="shared" si="10"/>
        <v>0</v>
      </c>
      <c r="AQ27" s="54">
        <f t="shared" si="11"/>
        <v>0</v>
      </c>
      <c r="AR27" s="52">
        <f t="shared" si="12"/>
        <v>0</v>
      </c>
      <c r="AS27" s="55">
        <f t="shared" si="13"/>
        <v>0</v>
      </c>
      <c r="AT27" s="50"/>
      <c r="AU27" s="51"/>
      <c r="AV27" s="51"/>
      <c r="AW27" s="52"/>
      <c r="AX27" s="52"/>
      <c r="AY27" s="52"/>
      <c r="AZ27" s="52"/>
      <c r="BA27" s="53"/>
      <c r="BB27" s="50">
        <f t="shared" si="14"/>
        <v>0</v>
      </c>
      <c r="BC27" s="54">
        <f t="shared" si="15"/>
        <v>0</v>
      </c>
      <c r="BD27" s="52">
        <f t="shared" si="16"/>
        <v>0</v>
      </c>
      <c r="BE27" s="55">
        <f t="shared" si="17"/>
        <v>0</v>
      </c>
      <c r="BF27" s="50"/>
      <c r="BG27" s="56"/>
      <c r="BH27" s="52"/>
      <c r="BI27" s="52"/>
      <c r="BJ27" s="52"/>
      <c r="BK27" s="52"/>
      <c r="BL27" s="53"/>
      <c r="BM27" s="57">
        <f t="shared" si="18"/>
        <v>0</v>
      </c>
      <c r="BN27" s="48">
        <f t="shared" si="19"/>
        <v>0</v>
      </c>
      <c r="BO27" s="47">
        <f t="shared" si="20"/>
        <v>0</v>
      </c>
      <c r="BP27" s="58">
        <f t="shared" si="21"/>
        <v>0</v>
      </c>
      <c r="BQ27" s="50"/>
      <c r="BR27" s="51"/>
      <c r="BS27" s="51"/>
      <c r="BT27" s="51"/>
      <c r="BU27" s="52"/>
      <c r="BV27" s="52"/>
      <c r="BW27" s="52"/>
      <c r="BX27" s="52"/>
      <c r="BY27" s="53"/>
      <c r="BZ27" s="50">
        <f t="shared" si="22"/>
        <v>0</v>
      </c>
      <c r="CA27" s="54">
        <f t="shared" si="23"/>
        <v>0</v>
      </c>
      <c r="CB27" s="53">
        <f t="shared" si="24"/>
        <v>0</v>
      </c>
      <c r="CC27" s="59">
        <f t="shared" si="25"/>
        <v>0</v>
      </c>
      <c r="CD27" s="50"/>
      <c r="CE27" s="51"/>
      <c r="CF27" s="52"/>
      <c r="CG27" s="52"/>
      <c r="CH27" s="52"/>
      <c r="CI27" s="52"/>
      <c r="CJ27" s="53"/>
      <c r="CK27" s="50">
        <f t="shared" si="26"/>
        <v>0</v>
      </c>
      <c r="CL27" s="54">
        <f t="shared" si="27"/>
        <v>0</v>
      </c>
      <c r="CM27" s="52">
        <f t="shared" si="28"/>
        <v>0</v>
      </c>
      <c r="CN27" s="55">
        <f t="shared" si="29"/>
        <v>0</v>
      </c>
      <c r="IM27" s="74"/>
    </row>
    <row r="28" spans="1:247" ht="12.75" hidden="1" customHeight="1" x14ac:dyDescent="0.2">
      <c r="A28" s="36"/>
      <c r="B28" s="76"/>
      <c r="C28" s="76"/>
      <c r="D28" s="77"/>
      <c r="E28" s="77"/>
      <c r="F28" s="94"/>
      <c r="G28" s="80"/>
      <c r="H28" s="81" t="e">
        <f t="shared" si="0"/>
        <v>#REF!</v>
      </c>
      <c r="I28" s="82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83" t="str">
        <f>IF(ISNA(VLOOKUP(E28,SortLookup!$A$1:$B$5,2,FALSE))," ",VLOOKUP(E28,SortLookup!$A$1:$B$5,2,FALSE))</f>
        <v xml:space="preserve"> </v>
      </c>
      <c r="K28" s="84" t="str">
        <f>IF(ISNA(VLOOKUP(F28,SortLookup!$A$7:$B$11,2,FALSE))," ",VLOOKUP(F28,SortLookup!$A$7:$B$11,2,FALSE))</f>
        <v xml:space="preserve"> </v>
      </c>
      <c r="L28" s="45">
        <f t="shared" si="1"/>
        <v>0</v>
      </c>
      <c r="M28" s="46">
        <f t="shared" si="30"/>
        <v>0</v>
      </c>
      <c r="N28" s="47">
        <v>0</v>
      </c>
      <c r="O28" s="48">
        <f t="shared" si="4"/>
        <v>0</v>
      </c>
      <c r="P28" s="49">
        <f t="shared" si="32"/>
        <v>0</v>
      </c>
      <c r="Q28" s="57"/>
      <c r="R28" s="46"/>
      <c r="S28" s="46"/>
      <c r="T28" s="46"/>
      <c r="U28" s="46"/>
      <c r="V28" s="46"/>
      <c r="W28" s="46"/>
      <c r="X28" s="52"/>
      <c r="Y28" s="52"/>
      <c r="Z28" s="52"/>
      <c r="AA28" s="52"/>
      <c r="AB28" s="53"/>
      <c r="AC28" s="57">
        <f t="shared" si="6"/>
        <v>0</v>
      </c>
      <c r="AD28" s="48">
        <f t="shared" si="7"/>
        <v>0</v>
      </c>
      <c r="AE28" s="47">
        <f t="shared" si="8"/>
        <v>0</v>
      </c>
      <c r="AF28" s="58">
        <f t="shared" si="9"/>
        <v>0</v>
      </c>
      <c r="AG28" s="57"/>
      <c r="AH28" s="46"/>
      <c r="AI28" s="46"/>
      <c r="AJ28" s="46"/>
      <c r="AK28" s="52"/>
      <c r="AL28" s="52"/>
      <c r="AM28" s="52"/>
      <c r="AN28" s="52"/>
      <c r="AO28" s="53"/>
      <c r="AP28" s="57">
        <f t="shared" si="10"/>
        <v>0</v>
      </c>
      <c r="AQ28" s="48">
        <f t="shared" si="11"/>
        <v>0</v>
      </c>
      <c r="AR28" s="47">
        <f t="shared" si="12"/>
        <v>0</v>
      </c>
      <c r="AS28" s="58">
        <f t="shared" si="13"/>
        <v>0</v>
      </c>
      <c r="AT28" s="57"/>
      <c r="AU28" s="46"/>
      <c r="AV28" s="46"/>
      <c r="AW28" s="52"/>
      <c r="AX28" s="52"/>
      <c r="AY28" s="52"/>
      <c r="AZ28" s="52"/>
      <c r="BA28" s="53"/>
      <c r="BB28" s="50">
        <f t="shared" si="14"/>
        <v>0</v>
      </c>
      <c r="BC28" s="54">
        <f t="shared" si="15"/>
        <v>0</v>
      </c>
      <c r="BD28" s="52">
        <f t="shared" si="16"/>
        <v>0</v>
      </c>
      <c r="BE28" s="55">
        <f t="shared" si="17"/>
        <v>0</v>
      </c>
      <c r="BF28" s="50"/>
      <c r="BG28" s="56"/>
      <c r="BH28" s="52"/>
      <c r="BI28" s="52"/>
      <c r="BJ28" s="52"/>
      <c r="BK28" s="52"/>
      <c r="BL28" s="53"/>
      <c r="BM28" s="57">
        <f t="shared" si="18"/>
        <v>0</v>
      </c>
      <c r="BN28" s="48">
        <f t="shared" si="19"/>
        <v>0</v>
      </c>
      <c r="BO28" s="47">
        <f t="shared" si="20"/>
        <v>0</v>
      </c>
      <c r="BP28" s="58">
        <f t="shared" si="21"/>
        <v>0</v>
      </c>
      <c r="BQ28" s="50"/>
      <c r="BR28" s="51"/>
      <c r="BS28" s="51"/>
      <c r="BT28" s="51"/>
      <c r="BU28" s="52"/>
      <c r="BV28" s="52"/>
      <c r="BW28" s="52"/>
      <c r="BX28" s="52"/>
      <c r="BY28" s="53"/>
      <c r="BZ28" s="50">
        <f t="shared" si="22"/>
        <v>0</v>
      </c>
      <c r="CA28" s="54">
        <f t="shared" si="23"/>
        <v>0</v>
      </c>
      <c r="CB28" s="53">
        <f t="shared" si="24"/>
        <v>0</v>
      </c>
      <c r="CC28" s="59">
        <f t="shared" si="25"/>
        <v>0</v>
      </c>
      <c r="CD28" s="50"/>
      <c r="CE28" s="51"/>
      <c r="CF28" s="52"/>
      <c r="CG28" s="52"/>
      <c r="CH28" s="52"/>
      <c r="CI28" s="52"/>
      <c r="CJ28" s="53"/>
      <c r="CK28" s="50">
        <f t="shared" si="26"/>
        <v>0</v>
      </c>
      <c r="CL28" s="54">
        <f t="shared" si="27"/>
        <v>0</v>
      </c>
      <c r="CM28" s="52">
        <f t="shared" si="28"/>
        <v>0</v>
      </c>
      <c r="CN28" s="55">
        <f t="shared" si="29"/>
        <v>0</v>
      </c>
      <c r="IM28" s="74"/>
    </row>
    <row r="29" spans="1:247" ht="12.75" hidden="1" customHeight="1" x14ac:dyDescent="0.2">
      <c r="A29" s="36"/>
      <c r="B29" s="37"/>
      <c r="C29" s="37"/>
      <c r="D29" s="38"/>
      <c r="E29" s="38"/>
      <c r="F29" s="39"/>
      <c r="G29" s="40"/>
      <c r="H29" s="41" t="e">
        <f t="shared" si="0"/>
        <v>#REF!</v>
      </c>
      <c r="I29" s="42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43" t="str">
        <f>IF(ISNA(VLOOKUP(E29,SortLookup!$A$1:$B$5,2,FALSE))," ",VLOOKUP(E29,SortLookup!$A$1:$B$5,2,FALSE))</f>
        <v xml:space="preserve"> </v>
      </c>
      <c r="K29" s="44" t="str">
        <f>IF(ISNA(VLOOKUP(F29,SortLookup!$A$7:$B$11,2,FALSE))," ",VLOOKUP(F29,SortLookup!$A$7:$B$11,2,FALSE))</f>
        <v xml:space="preserve"> </v>
      </c>
      <c r="L29" s="45">
        <f t="shared" si="1"/>
        <v>0</v>
      </c>
      <c r="M29" s="46">
        <f t="shared" si="30"/>
        <v>0</v>
      </c>
      <c r="N29" s="47">
        <f t="shared" ref="N29:N30" si="33">AE29+AR29+BD29+BO29+CB29+CM29+CX29+DI29+DT29+EE29+EP29+FA29+FL29+FW29+GH29+GS29+HD29+HO29+HZ29+IK29</f>
        <v>0</v>
      </c>
      <c r="O29" s="48">
        <f t="shared" si="4"/>
        <v>0</v>
      </c>
      <c r="P29" s="49">
        <f t="shared" si="32"/>
        <v>0</v>
      </c>
      <c r="Q29" s="50"/>
      <c r="R29" s="51"/>
      <c r="S29" s="51"/>
      <c r="T29" s="51"/>
      <c r="U29" s="51"/>
      <c r="V29" s="51"/>
      <c r="W29" s="51"/>
      <c r="X29" s="52"/>
      <c r="Y29" s="52"/>
      <c r="Z29" s="52"/>
      <c r="AA29" s="52"/>
      <c r="AB29" s="53"/>
      <c r="AC29" s="50">
        <f t="shared" si="6"/>
        <v>0</v>
      </c>
      <c r="AD29" s="54">
        <f t="shared" si="7"/>
        <v>0</v>
      </c>
      <c r="AE29" s="52">
        <f t="shared" si="8"/>
        <v>0</v>
      </c>
      <c r="AF29" s="55">
        <f t="shared" si="9"/>
        <v>0</v>
      </c>
      <c r="AG29" s="50"/>
      <c r="AH29" s="51"/>
      <c r="AI29" s="51"/>
      <c r="AJ29" s="51"/>
      <c r="AK29" s="52"/>
      <c r="AL29" s="52"/>
      <c r="AM29" s="52"/>
      <c r="AN29" s="52"/>
      <c r="AO29" s="53"/>
      <c r="AP29" s="50">
        <f t="shared" si="10"/>
        <v>0</v>
      </c>
      <c r="AQ29" s="54">
        <f t="shared" si="11"/>
        <v>0</v>
      </c>
      <c r="AR29" s="52">
        <f t="shared" si="12"/>
        <v>0</v>
      </c>
      <c r="AS29" s="55">
        <f t="shared" si="13"/>
        <v>0</v>
      </c>
      <c r="AT29" s="50"/>
      <c r="AU29" s="51"/>
      <c r="AV29" s="51"/>
      <c r="AW29" s="52"/>
      <c r="AX29" s="52"/>
      <c r="AY29" s="52"/>
      <c r="AZ29" s="52"/>
      <c r="BA29" s="53"/>
      <c r="BB29" s="50">
        <f t="shared" si="14"/>
        <v>0</v>
      </c>
      <c r="BC29" s="54">
        <f t="shared" si="15"/>
        <v>0</v>
      </c>
      <c r="BD29" s="52">
        <f t="shared" si="16"/>
        <v>0</v>
      </c>
      <c r="BE29" s="55">
        <f t="shared" si="17"/>
        <v>0</v>
      </c>
      <c r="BF29" s="50"/>
      <c r="BG29" s="56"/>
      <c r="BH29" s="52"/>
      <c r="BI29" s="52"/>
      <c r="BJ29" s="52"/>
      <c r="BK29" s="52"/>
      <c r="BL29" s="53"/>
      <c r="BM29" s="57">
        <f t="shared" si="18"/>
        <v>0</v>
      </c>
      <c r="BN29" s="48">
        <f t="shared" si="19"/>
        <v>0</v>
      </c>
      <c r="BO29" s="47">
        <f t="shared" si="20"/>
        <v>0</v>
      </c>
      <c r="BP29" s="58">
        <f t="shared" si="21"/>
        <v>0</v>
      </c>
      <c r="BQ29" s="50"/>
      <c r="BR29" s="51"/>
      <c r="BS29" s="51"/>
      <c r="BT29" s="51"/>
      <c r="BU29" s="52"/>
      <c r="BV29" s="52"/>
      <c r="BW29" s="52"/>
      <c r="BX29" s="52"/>
      <c r="BY29" s="53"/>
      <c r="BZ29" s="50">
        <f t="shared" si="22"/>
        <v>0</v>
      </c>
      <c r="CA29" s="54">
        <f t="shared" si="23"/>
        <v>0</v>
      </c>
      <c r="CB29" s="53">
        <f t="shared" si="24"/>
        <v>0</v>
      </c>
      <c r="CC29" s="59">
        <f t="shared" si="25"/>
        <v>0</v>
      </c>
      <c r="CD29" s="50"/>
      <c r="CE29" s="51"/>
      <c r="CF29" s="52"/>
      <c r="CG29" s="52"/>
      <c r="CH29" s="52"/>
      <c r="CI29" s="52"/>
      <c r="CJ29" s="53"/>
      <c r="CK29" s="50">
        <f t="shared" si="26"/>
        <v>0</v>
      </c>
      <c r="CL29" s="54">
        <f t="shared" si="27"/>
        <v>0</v>
      </c>
      <c r="CM29" s="52">
        <f t="shared" si="28"/>
        <v>0</v>
      </c>
      <c r="CN29" s="55">
        <f t="shared" si="29"/>
        <v>0</v>
      </c>
      <c r="IM29" s="74"/>
    </row>
    <row r="30" spans="1:247" ht="12.75" hidden="1" customHeight="1" x14ac:dyDescent="0.2">
      <c r="A30" s="36"/>
      <c r="B30" s="37"/>
      <c r="C30" s="37"/>
      <c r="D30" s="38"/>
      <c r="E30" s="38"/>
      <c r="F30" s="39"/>
      <c r="G30" s="40"/>
      <c r="H30" s="41" t="e">
        <f t="shared" si="0"/>
        <v>#REF!</v>
      </c>
      <c r="I30" s="42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43" t="str">
        <f>IF(ISNA(VLOOKUP(E30,SortLookup!$A$1:$B$5,2,FALSE))," ",VLOOKUP(E30,SortLookup!$A$1:$B$5,2,FALSE))</f>
        <v xml:space="preserve"> </v>
      </c>
      <c r="K30" s="44" t="str">
        <f>IF(ISNA(VLOOKUP(F30,SortLookup!$A$7:$B$11,2,FALSE))," ",VLOOKUP(F30,SortLookup!$A$7:$B$11,2,FALSE))</f>
        <v xml:space="preserve"> </v>
      </c>
      <c r="L30" s="45">
        <f t="shared" si="1"/>
        <v>0</v>
      </c>
      <c r="M30" s="46">
        <f t="shared" si="30"/>
        <v>0</v>
      </c>
      <c r="N30" s="47">
        <f t="shared" si="33"/>
        <v>0</v>
      </c>
      <c r="O30" s="48">
        <f t="shared" si="4"/>
        <v>0</v>
      </c>
      <c r="P30" s="49">
        <f t="shared" si="32"/>
        <v>0</v>
      </c>
      <c r="Q30" s="50"/>
      <c r="R30" s="51"/>
      <c r="S30" s="51"/>
      <c r="T30" s="51"/>
      <c r="U30" s="51"/>
      <c r="V30" s="51"/>
      <c r="W30" s="51"/>
      <c r="X30" s="52"/>
      <c r="Y30" s="52"/>
      <c r="Z30" s="52"/>
      <c r="AA30" s="52"/>
      <c r="AB30" s="53"/>
      <c r="AC30" s="50">
        <f t="shared" si="6"/>
        <v>0</v>
      </c>
      <c r="AD30" s="54">
        <f t="shared" si="7"/>
        <v>0</v>
      </c>
      <c r="AE30" s="52">
        <f t="shared" si="8"/>
        <v>0</v>
      </c>
      <c r="AF30" s="55">
        <f t="shared" si="9"/>
        <v>0</v>
      </c>
      <c r="AG30" s="50"/>
      <c r="AH30" s="51"/>
      <c r="AI30" s="51"/>
      <c r="AJ30" s="51"/>
      <c r="AK30" s="52"/>
      <c r="AL30" s="52"/>
      <c r="AM30" s="52"/>
      <c r="AN30" s="52"/>
      <c r="AO30" s="53"/>
      <c r="AP30" s="50">
        <f t="shared" si="10"/>
        <v>0</v>
      </c>
      <c r="AQ30" s="54">
        <f t="shared" si="11"/>
        <v>0</v>
      </c>
      <c r="AR30" s="52">
        <f t="shared" si="12"/>
        <v>0</v>
      </c>
      <c r="AS30" s="55">
        <f t="shared" si="13"/>
        <v>0</v>
      </c>
      <c r="AT30" s="50"/>
      <c r="AU30" s="51"/>
      <c r="AV30" s="51"/>
      <c r="AW30" s="52"/>
      <c r="AX30" s="52"/>
      <c r="AY30" s="52"/>
      <c r="AZ30" s="52"/>
      <c r="BA30" s="53"/>
      <c r="BB30" s="50">
        <f t="shared" si="14"/>
        <v>0</v>
      </c>
      <c r="BC30" s="54">
        <f t="shared" si="15"/>
        <v>0</v>
      </c>
      <c r="BD30" s="52">
        <f t="shared" si="16"/>
        <v>0</v>
      </c>
      <c r="BE30" s="55">
        <f t="shared" si="17"/>
        <v>0</v>
      </c>
      <c r="BF30" s="50"/>
      <c r="BG30" s="56"/>
      <c r="BH30" s="52"/>
      <c r="BI30" s="52"/>
      <c r="BJ30" s="52"/>
      <c r="BK30" s="52"/>
      <c r="BL30" s="53"/>
      <c r="BM30" s="57">
        <f t="shared" si="18"/>
        <v>0</v>
      </c>
      <c r="BN30" s="48">
        <f t="shared" si="19"/>
        <v>0</v>
      </c>
      <c r="BO30" s="47">
        <f t="shared" si="20"/>
        <v>0</v>
      </c>
      <c r="BP30" s="58">
        <f t="shared" si="21"/>
        <v>0</v>
      </c>
      <c r="BQ30" s="50"/>
      <c r="BR30" s="51"/>
      <c r="BS30" s="51"/>
      <c r="BT30" s="51"/>
      <c r="BU30" s="52"/>
      <c r="BV30" s="52"/>
      <c r="BW30" s="52"/>
      <c r="BX30" s="52"/>
      <c r="BY30" s="53"/>
      <c r="BZ30" s="50">
        <f t="shared" si="22"/>
        <v>0</v>
      </c>
      <c r="CA30" s="54">
        <f t="shared" si="23"/>
        <v>0</v>
      </c>
      <c r="CB30" s="53">
        <f t="shared" si="24"/>
        <v>0</v>
      </c>
      <c r="CC30" s="59">
        <f t="shared" si="25"/>
        <v>0</v>
      </c>
      <c r="CD30" s="50"/>
      <c r="CE30" s="51"/>
      <c r="CF30" s="52"/>
      <c r="CG30" s="52"/>
      <c r="CH30" s="52"/>
      <c r="CI30" s="52"/>
      <c r="CJ30" s="53"/>
      <c r="CK30" s="50">
        <f t="shared" si="26"/>
        <v>0</v>
      </c>
      <c r="CL30" s="54">
        <f t="shared" si="27"/>
        <v>0</v>
      </c>
      <c r="CM30" s="52">
        <f t="shared" si="28"/>
        <v>0</v>
      </c>
      <c r="CN30" s="55">
        <f t="shared" si="29"/>
        <v>0</v>
      </c>
      <c r="IM30" s="74"/>
    </row>
    <row r="31" spans="1:247" ht="12.75" hidden="1" customHeight="1" x14ac:dyDescent="0.2">
      <c r="A31" s="36"/>
      <c r="B31" s="37"/>
      <c r="C31" s="37"/>
      <c r="D31" s="38"/>
      <c r="E31" s="38"/>
      <c r="F31" s="39"/>
      <c r="G31" s="40"/>
      <c r="H31" s="41" t="e">
        <f t="shared" si="0"/>
        <v>#REF!</v>
      </c>
      <c r="I31" s="42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43" t="str">
        <f>IF(ISNA(VLOOKUP(E31,SortLookup!$A$1:$B$5,2,FALSE))," ",VLOOKUP(E31,SortLookup!$A$1:$B$5,2,FALSE))</f>
        <v xml:space="preserve"> </v>
      </c>
      <c r="K31" s="44" t="str">
        <f>IF(ISNA(VLOOKUP(F31,SortLookup!$A$7:$B$11,2,FALSE))," ",VLOOKUP(F31,SortLookup!$A$7:$B$11,2,FALSE))</f>
        <v xml:space="preserve"> </v>
      </c>
      <c r="L31" s="45">
        <f t="shared" si="1"/>
        <v>0</v>
      </c>
      <c r="M31" s="46">
        <f>AC31+AP31+BB31+BM31+BZ31+CK31+CV26+DG26+DR26+EC26+EN26+EY26+FJ26+FU26+GF26+GQ26+HB26+HM26+HX26+II26</f>
        <v>0</v>
      </c>
      <c r="N31" s="47">
        <f>AE31+AR31+BD31+BO31+CB31+CM31+CX26+DI26+DT26+EE26+EP26+FA26+FL26+FW26+GH26+GS26+HD26+HO26+HZ26+IK26</f>
        <v>0</v>
      </c>
      <c r="O31" s="48">
        <f t="shared" si="4"/>
        <v>0</v>
      </c>
      <c r="P31" s="49">
        <f>X31+AK31+AW31+BH31+BU31+CF31+CQ26+DB26+DM26+DX26+EI26+ET26+FE26+FP26+GA26+GL26+GW26+HH26+HS26+ID26</f>
        <v>0</v>
      </c>
      <c r="Q31" s="50"/>
      <c r="R31" s="51"/>
      <c r="S31" s="51"/>
      <c r="T31" s="51"/>
      <c r="U31" s="51"/>
      <c r="V31" s="51"/>
      <c r="W31" s="51"/>
      <c r="X31" s="52"/>
      <c r="Y31" s="52"/>
      <c r="Z31" s="52"/>
      <c r="AA31" s="52"/>
      <c r="AB31" s="53"/>
      <c r="AC31" s="50">
        <f t="shared" si="6"/>
        <v>0</v>
      </c>
      <c r="AD31" s="54">
        <f t="shared" si="7"/>
        <v>0</v>
      </c>
      <c r="AE31" s="52">
        <f t="shared" si="8"/>
        <v>0</v>
      </c>
      <c r="AF31" s="55">
        <f t="shared" si="9"/>
        <v>0</v>
      </c>
      <c r="AG31" s="50"/>
      <c r="AH31" s="51"/>
      <c r="AI31" s="51"/>
      <c r="AJ31" s="51"/>
      <c r="AK31" s="52"/>
      <c r="AL31" s="52"/>
      <c r="AM31" s="52"/>
      <c r="AN31" s="52"/>
      <c r="AO31" s="53"/>
      <c r="AP31" s="50">
        <f t="shared" si="10"/>
        <v>0</v>
      </c>
      <c r="AQ31" s="54">
        <f t="shared" si="11"/>
        <v>0</v>
      </c>
      <c r="AR31" s="52">
        <f t="shared" si="12"/>
        <v>0</v>
      </c>
      <c r="AS31" s="55">
        <f t="shared" si="13"/>
        <v>0</v>
      </c>
      <c r="AT31" s="50"/>
      <c r="AU31" s="51"/>
      <c r="AV31" s="51"/>
      <c r="AW31" s="52"/>
      <c r="AX31" s="52"/>
      <c r="AY31" s="52"/>
      <c r="AZ31" s="52"/>
      <c r="BA31" s="53"/>
      <c r="BB31" s="50">
        <f t="shared" si="14"/>
        <v>0</v>
      </c>
      <c r="BC31" s="54">
        <f t="shared" si="15"/>
        <v>0</v>
      </c>
      <c r="BD31" s="52">
        <f t="shared" si="16"/>
        <v>0</v>
      </c>
      <c r="BE31" s="55">
        <f t="shared" si="17"/>
        <v>0</v>
      </c>
      <c r="BF31" s="50"/>
      <c r="BG31" s="56"/>
      <c r="BH31" s="52"/>
      <c r="BI31" s="52"/>
      <c r="BJ31" s="52"/>
      <c r="BK31" s="52"/>
      <c r="BL31" s="53"/>
      <c r="BM31" s="57">
        <f t="shared" si="18"/>
        <v>0</v>
      </c>
      <c r="BN31" s="48">
        <f t="shared" si="19"/>
        <v>0</v>
      </c>
      <c r="BO31" s="47">
        <f t="shared" si="20"/>
        <v>0</v>
      </c>
      <c r="BP31" s="58">
        <f t="shared" si="21"/>
        <v>0</v>
      </c>
      <c r="BQ31" s="50"/>
      <c r="BR31" s="51"/>
      <c r="BS31" s="51"/>
      <c r="BT31" s="51"/>
      <c r="BU31" s="52"/>
      <c r="BV31" s="52"/>
      <c r="BW31" s="52"/>
      <c r="BX31" s="52"/>
      <c r="BY31" s="53"/>
      <c r="BZ31" s="50">
        <f t="shared" si="22"/>
        <v>0</v>
      </c>
      <c r="CA31" s="54">
        <f t="shared" si="23"/>
        <v>0</v>
      </c>
      <c r="CB31" s="53">
        <f t="shared" si="24"/>
        <v>0</v>
      </c>
      <c r="CC31" s="59">
        <f t="shared" si="25"/>
        <v>0</v>
      </c>
      <c r="CD31" s="50"/>
      <c r="CE31" s="51"/>
      <c r="CF31" s="52"/>
      <c r="CG31" s="52"/>
      <c r="CH31" s="52"/>
      <c r="CI31" s="52"/>
      <c r="CJ31" s="53"/>
      <c r="CK31" s="50">
        <f t="shared" si="26"/>
        <v>0</v>
      </c>
      <c r="CL31" s="54">
        <f t="shared" si="27"/>
        <v>0</v>
      </c>
      <c r="CM31" s="52">
        <f t="shared" si="28"/>
        <v>0</v>
      </c>
      <c r="CN31" s="55">
        <f t="shared" si="29"/>
        <v>0</v>
      </c>
      <c r="IM31" s="74"/>
    </row>
    <row r="32" spans="1:247" ht="12.75" hidden="1" customHeight="1" x14ac:dyDescent="0.2">
      <c r="A32" s="36"/>
      <c r="B32" s="37"/>
      <c r="C32" s="37"/>
      <c r="D32" s="38"/>
      <c r="E32" s="38"/>
      <c r="F32" s="39"/>
      <c r="G32" s="40"/>
      <c r="H32" s="41" t="e">
        <f t="shared" si="0"/>
        <v>#REF!</v>
      </c>
      <c r="I32" s="42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43" t="str">
        <f>IF(ISNA(VLOOKUP(E32,SortLookup!$A$1:$B$5,2,FALSE))," ",VLOOKUP(E32,SortLookup!$A$1:$B$5,2,FALSE))</f>
        <v xml:space="preserve"> </v>
      </c>
      <c r="K32" s="44" t="str">
        <f>IF(ISNA(VLOOKUP(F32,SortLookup!$A$7:$B$11,2,FALSE))," ",VLOOKUP(F32,SortLookup!$A$7:$B$11,2,FALSE))</f>
        <v xml:space="preserve"> </v>
      </c>
      <c r="L32" s="45">
        <f t="shared" si="1"/>
        <v>0</v>
      </c>
      <c r="M32" s="46">
        <f>AC32+AP32+BB32+BM32+BZ32+CK32+CV26+DG26+DR26+EC26+EN26+EY26+FJ26+FU26+GF26+GQ26+HB26+HM26+HX26+II26</f>
        <v>0</v>
      </c>
      <c r="N32" s="47">
        <f>AE32+AR32+BD32+BO32+CB32+CM32+CX26+DI26+DT26+EE26+EP26+FA26+FL26+FW26+GH26+GS26+HD26+HO26+HZ26+IK26</f>
        <v>0</v>
      </c>
      <c r="O32" s="48">
        <f t="shared" si="4"/>
        <v>0</v>
      </c>
      <c r="P32" s="49">
        <f>X32+AK32+AW32+BH32+BU32+CF32+CQ26+DB26+DM26+DX26+EI26+ET26+FE26+FP26+GA26+GL26+GW26+HH26+HS26+ID26</f>
        <v>0</v>
      </c>
      <c r="Q32" s="50"/>
      <c r="R32" s="51"/>
      <c r="S32" s="51"/>
      <c r="T32" s="51"/>
      <c r="U32" s="51"/>
      <c r="V32" s="51"/>
      <c r="W32" s="51"/>
      <c r="X32" s="52"/>
      <c r="Y32" s="52"/>
      <c r="Z32" s="52"/>
      <c r="AA32" s="52"/>
      <c r="AB32" s="53"/>
      <c r="AC32" s="50">
        <f t="shared" si="6"/>
        <v>0</v>
      </c>
      <c r="AD32" s="54">
        <f t="shared" si="7"/>
        <v>0</v>
      </c>
      <c r="AE32" s="52">
        <f t="shared" si="8"/>
        <v>0</v>
      </c>
      <c r="AF32" s="55">
        <f t="shared" si="9"/>
        <v>0</v>
      </c>
      <c r="AG32" s="50"/>
      <c r="AH32" s="51"/>
      <c r="AI32" s="51"/>
      <c r="AJ32" s="51"/>
      <c r="AK32" s="52"/>
      <c r="AL32" s="52"/>
      <c r="AM32" s="52"/>
      <c r="AN32" s="52"/>
      <c r="AO32" s="53"/>
      <c r="AP32" s="50">
        <f t="shared" si="10"/>
        <v>0</v>
      </c>
      <c r="AQ32" s="54">
        <f t="shared" si="11"/>
        <v>0</v>
      </c>
      <c r="AR32" s="52">
        <f t="shared" si="12"/>
        <v>0</v>
      </c>
      <c r="AS32" s="55">
        <f t="shared" si="13"/>
        <v>0</v>
      </c>
      <c r="AT32" s="50"/>
      <c r="AU32" s="51"/>
      <c r="AV32" s="51"/>
      <c r="AW32" s="52"/>
      <c r="AX32" s="52"/>
      <c r="AY32" s="52"/>
      <c r="AZ32" s="52"/>
      <c r="BA32" s="53"/>
      <c r="BB32" s="50">
        <f t="shared" si="14"/>
        <v>0</v>
      </c>
      <c r="BC32" s="54">
        <f t="shared" si="15"/>
        <v>0</v>
      </c>
      <c r="BD32" s="52">
        <f t="shared" si="16"/>
        <v>0</v>
      </c>
      <c r="BE32" s="55">
        <f t="shared" si="17"/>
        <v>0</v>
      </c>
      <c r="BF32" s="50"/>
      <c r="BG32" s="56"/>
      <c r="BH32" s="52"/>
      <c r="BI32" s="52"/>
      <c r="BJ32" s="52"/>
      <c r="BK32" s="52"/>
      <c r="BL32" s="53"/>
      <c r="BM32" s="57">
        <f t="shared" si="18"/>
        <v>0</v>
      </c>
      <c r="BN32" s="48">
        <f t="shared" si="19"/>
        <v>0</v>
      </c>
      <c r="BO32" s="47">
        <f t="shared" si="20"/>
        <v>0</v>
      </c>
      <c r="BP32" s="96">
        <f t="shared" si="21"/>
        <v>0</v>
      </c>
      <c r="BQ32" s="50"/>
      <c r="BR32" s="51"/>
      <c r="BS32" s="51"/>
      <c r="BT32" s="51"/>
      <c r="BU32" s="52"/>
      <c r="BV32" s="52"/>
      <c r="BW32" s="52"/>
      <c r="BX32" s="52"/>
      <c r="BY32" s="53"/>
      <c r="BZ32" s="50">
        <f t="shared" si="22"/>
        <v>0</v>
      </c>
      <c r="CA32" s="54">
        <f t="shared" si="23"/>
        <v>0</v>
      </c>
      <c r="CB32" s="53">
        <f t="shared" si="24"/>
        <v>0</v>
      </c>
      <c r="CC32" s="59">
        <f t="shared" si="25"/>
        <v>0</v>
      </c>
      <c r="CD32" s="50"/>
      <c r="CE32" s="51"/>
      <c r="CF32" s="52"/>
      <c r="CG32" s="52"/>
      <c r="CH32" s="52"/>
      <c r="CI32" s="52"/>
      <c r="CJ32" s="53"/>
      <c r="CK32" s="50">
        <f t="shared" si="26"/>
        <v>0</v>
      </c>
      <c r="CL32" s="54">
        <f t="shared" si="27"/>
        <v>0</v>
      </c>
      <c r="CM32" s="52">
        <f t="shared" si="28"/>
        <v>0</v>
      </c>
      <c r="CN32" s="55">
        <f t="shared" si="29"/>
        <v>0</v>
      </c>
      <c r="IM32" s="74"/>
    </row>
    <row r="33" spans="1:247" ht="12.75" hidden="1" customHeight="1" x14ac:dyDescent="0.2">
      <c r="A33" s="36"/>
      <c r="B33" s="37"/>
      <c r="C33" s="37"/>
      <c r="D33" s="38"/>
      <c r="E33" s="38"/>
      <c r="F33" s="39"/>
      <c r="G33" s="40"/>
      <c r="H33" s="41" t="e">
        <f t="shared" si="0"/>
        <v>#REF!</v>
      </c>
      <c r="I33" s="42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43" t="str">
        <f>IF(ISNA(VLOOKUP(E33,SortLookup!$A$1:$B$5,2,FALSE))," ",VLOOKUP(E33,SortLookup!$A$1:$B$5,2,FALSE))</f>
        <v xml:space="preserve"> </v>
      </c>
      <c r="K33" s="44" t="str">
        <f>IF(ISNA(VLOOKUP(F33,SortLookup!$A$7:$B$11,2,FALSE))," ",VLOOKUP(F33,SortLookup!$A$7:$B$11,2,FALSE))</f>
        <v xml:space="preserve"> </v>
      </c>
      <c r="L33" s="45">
        <f t="shared" si="1"/>
        <v>0</v>
      </c>
      <c r="M33" s="46">
        <f t="shared" ref="M33:M44" si="34">AC33+AP33+BB33+BM33+BZ33+CK33+CV33+DG33+DR33+EC33+EN33+EY33+FJ33+FU33+GF33+GQ33+HB33+HM33+HX33+II33</f>
        <v>0</v>
      </c>
      <c r="N33" s="47">
        <f t="shared" ref="N33:N44" si="35">AE33+AR33+BD33+BO33+CB33+CM33+CX33+DI33+DT33+EE33+EP33+FA33+FL33+FW33+GH33+GS33+HD33+HO33+HZ33+IK33</f>
        <v>0</v>
      </c>
      <c r="O33" s="48">
        <f t="shared" si="4"/>
        <v>0</v>
      </c>
      <c r="P33" s="49">
        <f t="shared" ref="P33:P44" si="36">X33+AK33+AW33+BH33+BU33+CF33+CQ33+DB33+DM33+DX33+EI33+ET33+FE33+FP33+GA33+GL33+GW33+HH33+HS33+ID33</f>
        <v>0</v>
      </c>
      <c r="Q33" s="50"/>
      <c r="R33" s="51"/>
      <c r="S33" s="51"/>
      <c r="T33" s="51"/>
      <c r="U33" s="51"/>
      <c r="V33" s="51"/>
      <c r="W33" s="51"/>
      <c r="X33" s="52"/>
      <c r="Y33" s="52"/>
      <c r="Z33" s="52"/>
      <c r="AA33" s="52"/>
      <c r="AB33" s="53"/>
      <c r="AC33" s="50">
        <f t="shared" si="6"/>
        <v>0</v>
      </c>
      <c r="AD33" s="54">
        <f t="shared" si="7"/>
        <v>0</v>
      </c>
      <c r="AE33" s="52">
        <f t="shared" si="8"/>
        <v>0</v>
      </c>
      <c r="AF33" s="55">
        <f t="shared" si="9"/>
        <v>0</v>
      </c>
      <c r="AG33" s="50"/>
      <c r="AH33" s="51"/>
      <c r="AI33" s="51"/>
      <c r="AJ33" s="51"/>
      <c r="AK33" s="52"/>
      <c r="AL33" s="52"/>
      <c r="AM33" s="52"/>
      <c r="AN33" s="52"/>
      <c r="AO33" s="53"/>
      <c r="AP33" s="50">
        <f t="shared" si="10"/>
        <v>0</v>
      </c>
      <c r="AQ33" s="54">
        <f t="shared" si="11"/>
        <v>0</v>
      </c>
      <c r="AR33" s="52">
        <f t="shared" si="12"/>
        <v>0</v>
      </c>
      <c r="AS33" s="55">
        <f t="shared" si="13"/>
        <v>0</v>
      </c>
      <c r="AT33" s="50"/>
      <c r="AU33" s="51"/>
      <c r="AV33" s="51"/>
      <c r="AW33" s="52"/>
      <c r="AX33" s="52"/>
      <c r="AY33" s="52"/>
      <c r="AZ33" s="52"/>
      <c r="BA33" s="53"/>
      <c r="BB33" s="50">
        <f t="shared" si="14"/>
        <v>0</v>
      </c>
      <c r="BC33" s="54">
        <f t="shared" si="15"/>
        <v>0</v>
      </c>
      <c r="BD33" s="52">
        <f t="shared" si="16"/>
        <v>0</v>
      </c>
      <c r="BE33" s="55">
        <f t="shared" si="17"/>
        <v>0</v>
      </c>
      <c r="BF33" s="50"/>
      <c r="BG33" s="56"/>
      <c r="BH33" s="52"/>
      <c r="BI33" s="52"/>
      <c r="BJ33" s="52"/>
      <c r="BK33" s="52"/>
      <c r="BL33" s="53"/>
      <c r="BM33" s="57">
        <f t="shared" si="18"/>
        <v>0</v>
      </c>
      <c r="BN33" s="48">
        <f t="shared" si="19"/>
        <v>0</v>
      </c>
      <c r="BO33" s="47">
        <f t="shared" si="20"/>
        <v>0</v>
      </c>
      <c r="BP33" s="97">
        <f t="shared" si="21"/>
        <v>0</v>
      </c>
      <c r="BQ33" s="50"/>
      <c r="BR33" s="51"/>
      <c r="BS33" s="51"/>
      <c r="BT33" s="51"/>
      <c r="BU33" s="52"/>
      <c r="BV33" s="52"/>
      <c r="BW33" s="52"/>
      <c r="BX33" s="52"/>
      <c r="BY33" s="53"/>
      <c r="BZ33" s="50">
        <f t="shared" si="22"/>
        <v>0</v>
      </c>
      <c r="CA33" s="54">
        <f t="shared" si="23"/>
        <v>0</v>
      </c>
      <c r="CB33" s="53">
        <f t="shared" si="24"/>
        <v>0</v>
      </c>
      <c r="CC33" s="59">
        <f t="shared" si="25"/>
        <v>0</v>
      </c>
      <c r="CD33" s="50"/>
      <c r="CE33" s="51"/>
      <c r="CF33" s="52"/>
      <c r="CG33" s="52"/>
      <c r="CH33" s="52"/>
      <c r="CI33" s="52"/>
      <c r="CJ33" s="53"/>
      <c r="CK33" s="50">
        <f t="shared" si="26"/>
        <v>0</v>
      </c>
      <c r="CL33" s="54">
        <f t="shared" si="27"/>
        <v>0</v>
      </c>
      <c r="CM33" s="52">
        <f t="shared" si="28"/>
        <v>0</v>
      </c>
      <c r="CN33" s="55">
        <f t="shared" si="29"/>
        <v>0</v>
      </c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4"/>
    </row>
    <row r="34" spans="1:247" ht="12.75" hidden="1" customHeight="1" x14ac:dyDescent="0.2">
      <c r="A34" s="36"/>
      <c r="B34" s="37"/>
      <c r="C34" s="37"/>
      <c r="D34" s="38"/>
      <c r="E34" s="38"/>
      <c r="F34" s="39"/>
      <c r="G34" s="40"/>
      <c r="H34" s="41" t="e">
        <f t="shared" si="0"/>
        <v>#REF!</v>
      </c>
      <c r="I34" s="42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43" t="str">
        <f>IF(ISNA(VLOOKUP(E34,SortLookup!$A$1:$B$5,2,FALSE))," ",VLOOKUP(E34,SortLookup!$A$1:$B$5,2,FALSE))</f>
        <v xml:space="preserve"> </v>
      </c>
      <c r="K34" s="44" t="str">
        <f>IF(ISNA(VLOOKUP(F34,SortLookup!$A$7:$B$11,2,FALSE))," ",VLOOKUP(F34,SortLookup!$A$7:$B$11,2,FALSE))</f>
        <v xml:space="preserve"> </v>
      </c>
      <c r="L34" s="45">
        <f t="shared" si="1"/>
        <v>0</v>
      </c>
      <c r="M34" s="46">
        <f t="shared" si="34"/>
        <v>0</v>
      </c>
      <c r="N34" s="47">
        <f t="shared" si="35"/>
        <v>0</v>
      </c>
      <c r="O34" s="48">
        <f t="shared" si="4"/>
        <v>0</v>
      </c>
      <c r="P34" s="49">
        <f t="shared" si="36"/>
        <v>0</v>
      </c>
      <c r="Q34" s="50"/>
      <c r="R34" s="51"/>
      <c r="S34" s="51"/>
      <c r="T34" s="51"/>
      <c r="U34" s="51"/>
      <c r="V34" s="51"/>
      <c r="W34" s="51"/>
      <c r="X34" s="52"/>
      <c r="Y34" s="52"/>
      <c r="Z34" s="52"/>
      <c r="AA34" s="52"/>
      <c r="AB34" s="53"/>
      <c r="AC34" s="50">
        <f t="shared" si="6"/>
        <v>0</v>
      </c>
      <c r="AD34" s="54">
        <f t="shared" si="7"/>
        <v>0</v>
      </c>
      <c r="AE34" s="52">
        <f t="shared" si="8"/>
        <v>0</v>
      </c>
      <c r="AF34" s="55">
        <f t="shared" si="9"/>
        <v>0</v>
      </c>
      <c r="AG34" s="50"/>
      <c r="AH34" s="51"/>
      <c r="AI34" s="51"/>
      <c r="AJ34" s="51"/>
      <c r="AK34" s="52"/>
      <c r="AL34" s="52"/>
      <c r="AM34" s="52"/>
      <c r="AN34" s="52"/>
      <c r="AO34" s="53"/>
      <c r="AP34" s="50">
        <f t="shared" si="10"/>
        <v>0</v>
      </c>
      <c r="AQ34" s="54">
        <f t="shared" si="11"/>
        <v>0</v>
      </c>
      <c r="AR34" s="52">
        <f t="shared" si="12"/>
        <v>0</v>
      </c>
      <c r="AS34" s="55">
        <f t="shared" si="13"/>
        <v>0</v>
      </c>
      <c r="AT34" s="50"/>
      <c r="AU34" s="51"/>
      <c r="AV34" s="51"/>
      <c r="AW34" s="52"/>
      <c r="AX34" s="52"/>
      <c r="AY34" s="52"/>
      <c r="AZ34" s="52"/>
      <c r="BA34" s="53"/>
      <c r="BB34" s="50">
        <f t="shared" si="14"/>
        <v>0</v>
      </c>
      <c r="BC34" s="54">
        <f t="shared" si="15"/>
        <v>0</v>
      </c>
      <c r="BD34" s="52">
        <f t="shared" si="16"/>
        <v>0</v>
      </c>
      <c r="BE34" s="55">
        <f t="shared" si="17"/>
        <v>0</v>
      </c>
      <c r="BF34" s="50"/>
      <c r="BG34" s="56"/>
      <c r="BH34" s="52"/>
      <c r="BI34" s="52"/>
      <c r="BJ34" s="52"/>
      <c r="BK34" s="52"/>
      <c r="BL34" s="53"/>
      <c r="BM34" s="57">
        <f t="shared" si="18"/>
        <v>0</v>
      </c>
      <c r="BN34" s="48">
        <f t="shared" si="19"/>
        <v>0</v>
      </c>
      <c r="BO34" s="47">
        <f t="shared" si="20"/>
        <v>0</v>
      </c>
      <c r="BP34" s="97">
        <f t="shared" si="21"/>
        <v>0</v>
      </c>
      <c r="BQ34" s="50"/>
      <c r="BR34" s="51"/>
      <c r="BS34" s="51"/>
      <c r="BT34" s="51"/>
      <c r="BU34" s="52"/>
      <c r="BV34" s="52"/>
      <c r="BW34" s="52"/>
      <c r="BX34" s="52"/>
      <c r="BY34" s="53"/>
      <c r="BZ34" s="50"/>
      <c r="CA34" s="54"/>
      <c r="CB34" s="53"/>
      <c r="CC34" s="59"/>
      <c r="CD34" s="50"/>
      <c r="CE34" s="51"/>
      <c r="CF34" s="52"/>
      <c r="CG34" s="52"/>
      <c r="CH34" s="52"/>
      <c r="CI34" s="52"/>
      <c r="CJ34" s="53"/>
      <c r="CK34" s="50"/>
      <c r="CL34" s="54"/>
      <c r="CM34" s="52"/>
      <c r="CN34" s="55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4"/>
    </row>
    <row r="35" spans="1:247" ht="12.75" hidden="1" customHeight="1" x14ac:dyDescent="0.2">
      <c r="A35" s="36"/>
      <c r="B35" s="37"/>
      <c r="C35" s="37"/>
      <c r="D35" s="38"/>
      <c r="E35" s="38"/>
      <c r="F35" s="39"/>
      <c r="G35" s="40"/>
      <c r="H35" s="41" t="e">
        <f t="shared" si="0"/>
        <v>#REF!</v>
      </c>
      <c r="I35" s="42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43" t="str">
        <f>IF(ISNA(VLOOKUP(E35,SortLookup!$A$1:$B$5,2,FALSE))," ",VLOOKUP(E35,SortLookup!$A$1:$B$5,2,FALSE))</f>
        <v xml:space="preserve"> </v>
      </c>
      <c r="K35" s="44" t="str">
        <f>IF(ISNA(VLOOKUP(F35,SortLookup!$A$7:$B$11,2,FALSE))," ",VLOOKUP(F35,SortLookup!$A$7:$B$11,2,FALSE))</f>
        <v xml:space="preserve"> </v>
      </c>
      <c r="L35" s="45">
        <f t="shared" si="1"/>
        <v>0</v>
      </c>
      <c r="M35" s="46">
        <f t="shared" si="34"/>
        <v>0</v>
      </c>
      <c r="N35" s="47">
        <f t="shared" si="35"/>
        <v>0</v>
      </c>
      <c r="O35" s="48">
        <f t="shared" si="4"/>
        <v>0</v>
      </c>
      <c r="P35" s="49">
        <f t="shared" si="36"/>
        <v>0</v>
      </c>
      <c r="Q35" s="50"/>
      <c r="R35" s="51"/>
      <c r="S35" s="51"/>
      <c r="T35" s="51"/>
      <c r="U35" s="51"/>
      <c r="V35" s="51"/>
      <c r="W35" s="51"/>
      <c r="X35" s="52"/>
      <c r="Y35" s="52"/>
      <c r="Z35" s="52"/>
      <c r="AA35" s="52"/>
      <c r="AB35" s="53"/>
      <c r="AC35" s="50">
        <f t="shared" si="6"/>
        <v>0</v>
      </c>
      <c r="AD35" s="54">
        <f t="shared" si="7"/>
        <v>0</v>
      </c>
      <c r="AE35" s="52">
        <f t="shared" si="8"/>
        <v>0</v>
      </c>
      <c r="AF35" s="55">
        <f t="shared" si="9"/>
        <v>0</v>
      </c>
      <c r="AG35" s="50"/>
      <c r="AH35" s="51"/>
      <c r="AI35" s="51"/>
      <c r="AJ35" s="51"/>
      <c r="AK35" s="52"/>
      <c r="AL35" s="52"/>
      <c r="AM35" s="52"/>
      <c r="AN35" s="52"/>
      <c r="AO35" s="53"/>
      <c r="AP35" s="50">
        <f t="shared" si="10"/>
        <v>0</v>
      </c>
      <c r="AQ35" s="54">
        <f t="shared" si="11"/>
        <v>0</v>
      </c>
      <c r="AR35" s="52">
        <f t="shared" si="12"/>
        <v>0</v>
      </c>
      <c r="AS35" s="55">
        <f t="shared" si="13"/>
        <v>0</v>
      </c>
      <c r="AT35" s="50"/>
      <c r="AU35" s="51"/>
      <c r="AV35" s="51"/>
      <c r="AW35" s="52"/>
      <c r="AX35" s="52"/>
      <c r="AY35" s="52"/>
      <c r="AZ35" s="52"/>
      <c r="BA35" s="53"/>
      <c r="BB35" s="50">
        <f t="shared" si="14"/>
        <v>0</v>
      </c>
      <c r="BC35" s="54">
        <f t="shared" si="15"/>
        <v>0</v>
      </c>
      <c r="BD35" s="52">
        <f t="shared" si="16"/>
        <v>0</v>
      </c>
      <c r="BE35" s="55">
        <f t="shared" si="17"/>
        <v>0</v>
      </c>
      <c r="BF35" s="50"/>
      <c r="BG35" s="56"/>
      <c r="BH35" s="52"/>
      <c r="BI35" s="52"/>
      <c r="BJ35" s="52"/>
      <c r="BK35" s="52"/>
      <c r="BL35" s="53"/>
      <c r="BM35" s="57">
        <f t="shared" si="18"/>
        <v>0</v>
      </c>
      <c r="BN35" s="48">
        <f t="shared" si="19"/>
        <v>0</v>
      </c>
      <c r="BO35" s="47">
        <f t="shared" si="20"/>
        <v>0</v>
      </c>
      <c r="BP35" s="97">
        <f t="shared" si="21"/>
        <v>0</v>
      </c>
      <c r="BQ35" s="50"/>
      <c r="BR35" s="51"/>
      <c r="BS35" s="51"/>
      <c r="BT35" s="51"/>
      <c r="BU35" s="52"/>
      <c r="BV35" s="52"/>
      <c r="BW35" s="52"/>
      <c r="BX35" s="52"/>
      <c r="BY35" s="53"/>
      <c r="BZ35" s="50"/>
      <c r="CA35" s="54"/>
      <c r="CB35" s="53"/>
      <c r="CC35" s="59"/>
      <c r="CD35" s="50"/>
      <c r="CE35" s="51"/>
      <c r="CF35" s="52"/>
      <c r="CG35" s="52"/>
      <c r="CH35" s="52"/>
      <c r="CI35" s="52"/>
      <c r="CJ35" s="53"/>
      <c r="CK35" s="50"/>
      <c r="CL35" s="54"/>
      <c r="CM35" s="52"/>
      <c r="CN35" s="55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4"/>
    </row>
    <row r="36" spans="1:247" ht="12.75" hidden="1" customHeight="1" x14ac:dyDescent="0.2">
      <c r="A36" s="36"/>
      <c r="B36" s="37"/>
      <c r="C36" s="37"/>
      <c r="D36" s="38"/>
      <c r="E36" s="38"/>
      <c r="F36" s="39"/>
      <c r="G36" s="40"/>
      <c r="H36" s="41" t="e">
        <f t="shared" si="0"/>
        <v>#REF!</v>
      </c>
      <c r="I36" s="42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43" t="str">
        <f>IF(ISNA(VLOOKUP(E36,SortLookup!$A$1:$B$5,2,FALSE))," ",VLOOKUP(E36,SortLookup!$A$1:$B$5,2,FALSE))</f>
        <v xml:space="preserve"> </v>
      </c>
      <c r="K36" s="44" t="str">
        <f>IF(ISNA(VLOOKUP(F36,SortLookup!$A$7:$B$11,2,FALSE))," ",VLOOKUP(F36,SortLookup!$A$7:$B$11,2,FALSE))</f>
        <v xml:space="preserve"> </v>
      </c>
      <c r="L36" s="45">
        <f t="shared" si="1"/>
        <v>0</v>
      </c>
      <c r="M36" s="46">
        <f t="shared" si="34"/>
        <v>0</v>
      </c>
      <c r="N36" s="47">
        <f t="shared" si="35"/>
        <v>0</v>
      </c>
      <c r="O36" s="48">
        <f t="shared" si="4"/>
        <v>0</v>
      </c>
      <c r="P36" s="49">
        <f t="shared" si="36"/>
        <v>0</v>
      </c>
      <c r="Q36" s="50"/>
      <c r="R36" s="51"/>
      <c r="S36" s="51"/>
      <c r="T36" s="51"/>
      <c r="U36" s="51"/>
      <c r="V36" s="51"/>
      <c r="W36" s="51"/>
      <c r="X36" s="52"/>
      <c r="Y36" s="52"/>
      <c r="Z36" s="52"/>
      <c r="AA36" s="52"/>
      <c r="AB36" s="53"/>
      <c r="AC36" s="50">
        <f t="shared" si="6"/>
        <v>0</v>
      </c>
      <c r="AD36" s="54">
        <f t="shared" si="7"/>
        <v>0</v>
      </c>
      <c r="AE36" s="52">
        <f t="shared" si="8"/>
        <v>0</v>
      </c>
      <c r="AF36" s="55">
        <f t="shared" si="9"/>
        <v>0</v>
      </c>
      <c r="AG36" s="50"/>
      <c r="AH36" s="51"/>
      <c r="AI36" s="51"/>
      <c r="AJ36" s="51"/>
      <c r="AK36" s="52"/>
      <c r="AL36" s="52"/>
      <c r="AM36" s="52"/>
      <c r="AN36" s="52"/>
      <c r="AO36" s="53"/>
      <c r="AP36" s="50">
        <f t="shared" si="10"/>
        <v>0</v>
      </c>
      <c r="AQ36" s="54">
        <f t="shared" si="11"/>
        <v>0</v>
      </c>
      <c r="AR36" s="52">
        <f t="shared" si="12"/>
        <v>0</v>
      </c>
      <c r="AS36" s="55">
        <f t="shared" si="13"/>
        <v>0</v>
      </c>
      <c r="AT36" s="50"/>
      <c r="AU36" s="51"/>
      <c r="AV36" s="51"/>
      <c r="AW36" s="52"/>
      <c r="AX36" s="52"/>
      <c r="AY36" s="52"/>
      <c r="AZ36" s="52"/>
      <c r="BA36" s="53"/>
      <c r="BB36" s="50">
        <f t="shared" si="14"/>
        <v>0</v>
      </c>
      <c r="BC36" s="54">
        <f t="shared" si="15"/>
        <v>0</v>
      </c>
      <c r="BD36" s="52">
        <f t="shared" si="16"/>
        <v>0</v>
      </c>
      <c r="BE36" s="55">
        <f t="shared" si="17"/>
        <v>0</v>
      </c>
      <c r="BF36" s="50"/>
      <c r="BG36" s="56"/>
      <c r="BH36" s="52"/>
      <c r="BI36" s="52"/>
      <c r="BJ36" s="52"/>
      <c r="BK36" s="52"/>
      <c r="BL36" s="53"/>
      <c r="BM36" s="57">
        <f t="shared" si="18"/>
        <v>0</v>
      </c>
      <c r="BN36" s="48">
        <f t="shared" si="19"/>
        <v>0</v>
      </c>
      <c r="BO36" s="47">
        <f t="shared" si="20"/>
        <v>0</v>
      </c>
      <c r="BP36" s="97">
        <f t="shared" si="21"/>
        <v>0</v>
      </c>
      <c r="BQ36" s="50"/>
      <c r="BR36" s="51"/>
      <c r="BS36" s="51"/>
      <c r="BT36" s="51"/>
      <c r="BU36" s="52"/>
      <c r="BV36" s="52"/>
      <c r="BW36" s="52"/>
      <c r="BX36" s="52"/>
      <c r="BY36" s="53"/>
      <c r="BZ36" s="50"/>
      <c r="CA36" s="54"/>
      <c r="CB36" s="53"/>
      <c r="CC36" s="59"/>
      <c r="CD36" s="50"/>
      <c r="CE36" s="51"/>
      <c r="CF36" s="52"/>
      <c r="CG36" s="52"/>
      <c r="CH36" s="52"/>
      <c r="CI36" s="52"/>
      <c r="CJ36" s="53"/>
      <c r="CK36" s="50"/>
      <c r="CL36" s="54"/>
      <c r="CM36" s="52"/>
      <c r="CN36" s="55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4"/>
    </row>
    <row r="37" spans="1:247" ht="12.75" hidden="1" customHeight="1" x14ac:dyDescent="0.2">
      <c r="A37" s="36"/>
      <c r="B37" s="37"/>
      <c r="C37" s="37"/>
      <c r="D37" s="38"/>
      <c r="E37" s="38"/>
      <c r="F37" s="39"/>
      <c r="G37" s="40"/>
      <c r="H37" s="41" t="e">
        <f t="shared" si="0"/>
        <v>#REF!</v>
      </c>
      <c r="I37" s="42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43" t="str">
        <f>IF(ISNA(VLOOKUP(E37,SortLookup!$A$1:$B$5,2,FALSE))," ",VLOOKUP(E37,SortLookup!$A$1:$B$5,2,FALSE))</f>
        <v xml:space="preserve"> </v>
      </c>
      <c r="K37" s="44" t="str">
        <f>IF(ISNA(VLOOKUP(F37,SortLookup!$A$7:$B$11,2,FALSE))," ",VLOOKUP(F37,SortLookup!$A$7:$B$11,2,FALSE))</f>
        <v xml:space="preserve"> </v>
      </c>
      <c r="L37" s="45">
        <f t="shared" si="1"/>
        <v>0</v>
      </c>
      <c r="M37" s="46">
        <f t="shared" si="34"/>
        <v>0</v>
      </c>
      <c r="N37" s="47">
        <f t="shared" si="35"/>
        <v>0</v>
      </c>
      <c r="O37" s="48">
        <f t="shared" si="4"/>
        <v>0</v>
      </c>
      <c r="P37" s="49">
        <f t="shared" si="36"/>
        <v>0</v>
      </c>
      <c r="Q37" s="50"/>
      <c r="R37" s="51"/>
      <c r="S37" s="51"/>
      <c r="T37" s="51"/>
      <c r="U37" s="51"/>
      <c r="V37" s="51"/>
      <c r="W37" s="51"/>
      <c r="X37" s="52"/>
      <c r="Y37" s="52"/>
      <c r="Z37" s="52"/>
      <c r="AA37" s="52"/>
      <c r="AB37" s="53"/>
      <c r="AC37" s="50">
        <f t="shared" si="6"/>
        <v>0</v>
      </c>
      <c r="AD37" s="54">
        <f t="shared" si="7"/>
        <v>0</v>
      </c>
      <c r="AE37" s="52">
        <f t="shared" si="8"/>
        <v>0</v>
      </c>
      <c r="AF37" s="55">
        <f t="shared" si="9"/>
        <v>0</v>
      </c>
      <c r="AG37" s="50"/>
      <c r="AH37" s="51"/>
      <c r="AI37" s="51"/>
      <c r="AJ37" s="51"/>
      <c r="AK37" s="52"/>
      <c r="AL37" s="52"/>
      <c r="AM37" s="52"/>
      <c r="AN37" s="52"/>
      <c r="AO37" s="53"/>
      <c r="AP37" s="50">
        <f t="shared" si="10"/>
        <v>0</v>
      </c>
      <c r="AQ37" s="54">
        <f t="shared" si="11"/>
        <v>0</v>
      </c>
      <c r="AR37" s="52">
        <f t="shared" si="12"/>
        <v>0</v>
      </c>
      <c r="AS37" s="55">
        <f t="shared" si="13"/>
        <v>0</v>
      </c>
      <c r="AT37" s="50"/>
      <c r="AU37" s="51"/>
      <c r="AV37" s="51"/>
      <c r="AW37" s="52"/>
      <c r="AX37" s="52"/>
      <c r="AY37" s="52"/>
      <c r="AZ37" s="52"/>
      <c r="BA37" s="53"/>
      <c r="BB37" s="50">
        <f t="shared" si="14"/>
        <v>0</v>
      </c>
      <c r="BC37" s="54">
        <f t="shared" si="15"/>
        <v>0</v>
      </c>
      <c r="BD37" s="52">
        <f t="shared" si="16"/>
        <v>0</v>
      </c>
      <c r="BE37" s="55">
        <f t="shared" si="17"/>
        <v>0</v>
      </c>
      <c r="BF37" s="50"/>
      <c r="BG37" s="56"/>
      <c r="BH37" s="52"/>
      <c r="BI37" s="52"/>
      <c r="BJ37" s="52"/>
      <c r="BK37" s="52"/>
      <c r="BL37" s="53"/>
      <c r="BM37" s="57">
        <f t="shared" si="18"/>
        <v>0</v>
      </c>
      <c r="BN37" s="48">
        <f t="shared" si="19"/>
        <v>0</v>
      </c>
      <c r="BO37" s="47">
        <f t="shared" si="20"/>
        <v>0</v>
      </c>
      <c r="BP37" s="97">
        <f t="shared" si="21"/>
        <v>0</v>
      </c>
      <c r="BQ37" s="50"/>
      <c r="BR37" s="51"/>
      <c r="BS37" s="51"/>
      <c r="BT37" s="51"/>
      <c r="BU37" s="52"/>
      <c r="BV37" s="52"/>
      <c r="BW37" s="52"/>
      <c r="BX37" s="52"/>
      <c r="BY37" s="53"/>
      <c r="BZ37" s="50"/>
      <c r="CA37" s="54"/>
      <c r="CB37" s="53"/>
      <c r="CC37" s="59"/>
      <c r="CD37" s="50"/>
      <c r="CE37" s="51"/>
      <c r="CF37" s="52"/>
      <c r="CG37" s="52"/>
      <c r="CH37" s="52"/>
      <c r="CI37" s="52"/>
      <c r="CJ37" s="53"/>
      <c r="CK37" s="50"/>
      <c r="CL37" s="54"/>
      <c r="CM37" s="52"/>
      <c r="CN37" s="55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4"/>
    </row>
    <row r="38" spans="1:247" ht="12.75" hidden="1" customHeight="1" x14ac:dyDescent="0.2">
      <c r="A38" s="36"/>
      <c r="B38" s="37"/>
      <c r="C38" s="37"/>
      <c r="D38" s="38"/>
      <c r="E38" s="38"/>
      <c r="F38" s="39"/>
      <c r="G38" s="40"/>
      <c r="H38" s="41" t="e">
        <f t="shared" si="0"/>
        <v>#REF!</v>
      </c>
      <c r="I38" s="42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43" t="str">
        <f>IF(ISNA(VLOOKUP(E38,SortLookup!$A$1:$B$5,2,FALSE))," ",VLOOKUP(E38,SortLookup!$A$1:$B$5,2,FALSE))</f>
        <v xml:space="preserve"> </v>
      </c>
      <c r="K38" s="44" t="str">
        <f>IF(ISNA(VLOOKUP(F38,SortLookup!$A$7:$B$11,2,FALSE))," ",VLOOKUP(F38,SortLookup!$A$7:$B$11,2,FALSE))</f>
        <v xml:space="preserve"> </v>
      </c>
      <c r="L38" s="45">
        <f t="shared" si="1"/>
        <v>0</v>
      </c>
      <c r="M38" s="46">
        <f t="shared" si="34"/>
        <v>0</v>
      </c>
      <c r="N38" s="47">
        <f t="shared" si="35"/>
        <v>0</v>
      </c>
      <c r="O38" s="48">
        <f t="shared" si="4"/>
        <v>0</v>
      </c>
      <c r="P38" s="49">
        <f t="shared" si="36"/>
        <v>0</v>
      </c>
      <c r="Q38" s="50"/>
      <c r="R38" s="51"/>
      <c r="S38" s="51"/>
      <c r="T38" s="51"/>
      <c r="U38" s="51"/>
      <c r="V38" s="51"/>
      <c r="W38" s="51"/>
      <c r="X38" s="52"/>
      <c r="Y38" s="52"/>
      <c r="Z38" s="52"/>
      <c r="AA38" s="52"/>
      <c r="AB38" s="53"/>
      <c r="AC38" s="50">
        <f t="shared" si="6"/>
        <v>0</v>
      </c>
      <c r="AD38" s="54">
        <f t="shared" si="7"/>
        <v>0</v>
      </c>
      <c r="AE38" s="52">
        <f t="shared" si="8"/>
        <v>0</v>
      </c>
      <c r="AF38" s="55">
        <f t="shared" si="9"/>
        <v>0</v>
      </c>
      <c r="AG38" s="50"/>
      <c r="AH38" s="51"/>
      <c r="AI38" s="51"/>
      <c r="AJ38" s="51"/>
      <c r="AK38" s="52"/>
      <c r="AL38" s="52"/>
      <c r="AM38" s="52"/>
      <c r="AN38" s="52"/>
      <c r="AO38" s="53"/>
      <c r="AP38" s="50">
        <f t="shared" si="10"/>
        <v>0</v>
      </c>
      <c r="AQ38" s="54">
        <f t="shared" si="11"/>
        <v>0</v>
      </c>
      <c r="AR38" s="52">
        <f t="shared" si="12"/>
        <v>0</v>
      </c>
      <c r="AS38" s="55">
        <f t="shared" si="13"/>
        <v>0</v>
      </c>
      <c r="AT38" s="50"/>
      <c r="AU38" s="51"/>
      <c r="AV38" s="51"/>
      <c r="AW38" s="52"/>
      <c r="AX38" s="52"/>
      <c r="AY38" s="52"/>
      <c r="AZ38" s="52"/>
      <c r="BA38" s="53"/>
      <c r="BB38" s="50">
        <f t="shared" si="14"/>
        <v>0</v>
      </c>
      <c r="BC38" s="54">
        <f t="shared" si="15"/>
        <v>0</v>
      </c>
      <c r="BD38" s="52">
        <f t="shared" si="16"/>
        <v>0</v>
      </c>
      <c r="BE38" s="55">
        <f t="shared" si="17"/>
        <v>0</v>
      </c>
      <c r="BF38" s="50"/>
      <c r="BG38" s="56"/>
      <c r="BH38" s="52"/>
      <c r="BI38" s="52"/>
      <c r="BJ38" s="52"/>
      <c r="BK38" s="52"/>
      <c r="BL38" s="53"/>
      <c r="BM38" s="57">
        <f t="shared" si="18"/>
        <v>0</v>
      </c>
      <c r="BN38" s="48">
        <f t="shared" si="19"/>
        <v>0</v>
      </c>
      <c r="BO38" s="47">
        <f t="shared" si="20"/>
        <v>0</v>
      </c>
      <c r="BP38" s="97">
        <f t="shared" si="21"/>
        <v>0</v>
      </c>
      <c r="BQ38" s="50"/>
      <c r="BR38" s="51"/>
      <c r="BS38" s="51"/>
      <c r="BT38" s="51"/>
      <c r="BU38" s="52"/>
      <c r="BV38" s="52"/>
      <c r="BW38" s="52"/>
      <c r="BX38" s="52"/>
      <c r="BY38" s="53"/>
      <c r="BZ38" s="50"/>
      <c r="CA38" s="54"/>
      <c r="CB38" s="53"/>
      <c r="CC38" s="59"/>
      <c r="CD38" s="50"/>
      <c r="CE38" s="51"/>
      <c r="CF38" s="52"/>
      <c r="CG38" s="52"/>
      <c r="CH38" s="52"/>
      <c r="CI38" s="52"/>
      <c r="CJ38" s="53"/>
      <c r="CK38" s="50"/>
      <c r="CL38" s="54"/>
      <c r="CM38" s="52"/>
      <c r="CN38" s="55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4"/>
    </row>
    <row r="39" spans="1:247" ht="12.75" hidden="1" customHeight="1" x14ac:dyDescent="0.2">
      <c r="A39" s="36"/>
      <c r="B39" s="37"/>
      <c r="C39" s="37"/>
      <c r="D39" s="38"/>
      <c r="E39" s="38"/>
      <c r="F39" s="39"/>
      <c r="G39" s="40"/>
      <c r="H39" s="41" t="e">
        <f t="shared" si="0"/>
        <v>#REF!</v>
      </c>
      <c r="I39" s="42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43" t="str">
        <f>IF(ISNA(VLOOKUP(E39,SortLookup!$A$1:$B$5,2,FALSE))," ",VLOOKUP(E39,SortLookup!$A$1:$B$5,2,FALSE))</f>
        <v xml:space="preserve"> </v>
      </c>
      <c r="K39" s="44" t="str">
        <f>IF(ISNA(VLOOKUP(F39,SortLookup!$A$7:$B$11,2,FALSE))," ",VLOOKUP(F39,SortLookup!$A$7:$B$11,2,FALSE))</f>
        <v xml:space="preserve"> </v>
      </c>
      <c r="L39" s="45">
        <f t="shared" si="1"/>
        <v>0</v>
      </c>
      <c r="M39" s="46">
        <f t="shared" si="34"/>
        <v>0</v>
      </c>
      <c r="N39" s="47">
        <f t="shared" si="35"/>
        <v>0</v>
      </c>
      <c r="O39" s="48">
        <f t="shared" si="4"/>
        <v>0</v>
      </c>
      <c r="P39" s="49">
        <f t="shared" si="36"/>
        <v>0</v>
      </c>
      <c r="Q39" s="50"/>
      <c r="R39" s="51"/>
      <c r="S39" s="51"/>
      <c r="T39" s="51"/>
      <c r="U39" s="51"/>
      <c r="V39" s="51"/>
      <c r="W39" s="51"/>
      <c r="X39" s="52"/>
      <c r="Y39" s="52"/>
      <c r="Z39" s="52"/>
      <c r="AA39" s="52"/>
      <c r="AB39" s="53"/>
      <c r="AC39" s="50">
        <f t="shared" si="6"/>
        <v>0</v>
      </c>
      <c r="AD39" s="54">
        <f t="shared" si="7"/>
        <v>0</v>
      </c>
      <c r="AE39" s="52">
        <f t="shared" si="8"/>
        <v>0</v>
      </c>
      <c r="AF39" s="55">
        <f t="shared" si="9"/>
        <v>0</v>
      </c>
      <c r="AG39" s="50"/>
      <c r="AH39" s="51"/>
      <c r="AI39" s="51"/>
      <c r="AJ39" s="51"/>
      <c r="AK39" s="52"/>
      <c r="AL39" s="52"/>
      <c r="AM39" s="52"/>
      <c r="AN39" s="52"/>
      <c r="AO39" s="53"/>
      <c r="AP39" s="50">
        <f t="shared" si="10"/>
        <v>0</v>
      </c>
      <c r="AQ39" s="54">
        <f t="shared" si="11"/>
        <v>0</v>
      </c>
      <c r="AR39" s="52">
        <f t="shared" si="12"/>
        <v>0</v>
      </c>
      <c r="AS39" s="55">
        <f t="shared" si="13"/>
        <v>0</v>
      </c>
      <c r="AT39" s="50"/>
      <c r="AU39" s="51"/>
      <c r="AV39" s="51"/>
      <c r="AW39" s="52"/>
      <c r="AX39" s="52"/>
      <c r="AY39" s="52"/>
      <c r="AZ39" s="52"/>
      <c r="BA39" s="53"/>
      <c r="BB39" s="50">
        <f t="shared" si="14"/>
        <v>0</v>
      </c>
      <c r="BC39" s="54">
        <f t="shared" si="15"/>
        <v>0</v>
      </c>
      <c r="BD39" s="52">
        <f t="shared" si="16"/>
        <v>0</v>
      </c>
      <c r="BE39" s="55">
        <f t="shared" si="17"/>
        <v>0</v>
      </c>
      <c r="BF39" s="50"/>
      <c r="BG39" s="56"/>
      <c r="BH39" s="52"/>
      <c r="BI39" s="52"/>
      <c r="BJ39" s="52"/>
      <c r="BK39" s="52"/>
      <c r="BL39" s="53"/>
      <c r="BM39" s="57">
        <f t="shared" si="18"/>
        <v>0</v>
      </c>
      <c r="BN39" s="48">
        <f t="shared" si="19"/>
        <v>0</v>
      </c>
      <c r="BO39" s="47">
        <f t="shared" si="20"/>
        <v>0</v>
      </c>
      <c r="BP39" s="97">
        <f t="shared" si="21"/>
        <v>0</v>
      </c>
      <c r="BQ39" s="50"/>
      <c r="BR39" s="51"/>
      <c r="BS39" s="51"/>
      <c r="BT39" s="51"/>
      <c r="BU39" s="52"/>
      <c r="BV39" s="52"/>
      <c r="BW39" s="52"/>
      <c r="BX39" s="52"/>
      <c r="BY39" s="53"/>
      <c r="BZ39" s="50"/>
      <c r="CA39" s="54"/>
      <c r="CB39" s="53"/>
      <c r="CC39" s="59"/>
      <c r="CD39" s="50"/>
      <c r="CE39" s="51"/>
      <c r="CF39" s="52"/>
      <c r="CG39" s="52"/>
      <c r="CH39" s="52"/>
      <c r="CI39" s="52"/>
      <c r="CJ39" s="53"/>
      <c r="CK39" s="50"/>
      <c r="CL39" s="54"/>
      <c r="CM39" s="52"/>
      <c r="CN39" s="55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4"/>
    </row>
    <row r="40" spans="1:247" ht="12.75" hidden="1" customHeight="1" x14ac:dyDescent="0.2">
      <c r="A40" s="36"/>
      <c r="B40" s="37"/>
      <c r="C40" s="37"/>
      <c r="D40" s="38"/>
      <c r="E40" s="38"/>
      <c r="F40" s="39"/>
      <c r="G40" s="40"/>
      <c r="H40" s="41" t="e">
        <f t="shared" si="0"/>
        <v>#REF!</v>
      </c>
      <c r="I40" s="42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43" t="str">
        <f>IF(ISNA(VLOOKUP(E40,SortLookup!$A$1:$B$5,2,FALSE))," ",VLOOKUP(E40,SortLookup!$A$1:$B$5,2,FALSE))</f>
        <v xml:space="preserve"> </v>
      </c>
      <c r="K40" s="44" t="str">
        <f>IF(ISNA(VLOOKUP(F40,SortLookup!$A$7:$B$11,2,FALSE))," ",VLOOKUP(F40,SortLookup!$A$7:$B$11,2,FALSE))</f>
        <v xml:space="preserve"> </v>
      </c>
      <c r="L40" s="45">
        <f t="shared" si="1"/>
        <v>0</v>
      </c>
      <c r="M40" s="46">
        <f t="shared" si="34"/>
        <v>0</v>
      </c>
      <c r="N40" s="47">
        <f t="shared" si="35"/>
        <v>0</v>
      </c>
      <c r="O40" s="48">
        <f t="shared" si="4"/>
        <v>0</v>
      </c>
      <c r="P40" s="49">
        <f t="shared" si="36"/>
        <v>0</v>
      </c>
      <c r="Q40" s="50"/>
      <c r="R40" s="51"/>
      <c r="S40" s="51"/>
      <c r="T40" s="51"/>
      <c r="U40" s="51"/>
      <c r="V40" s="51"/>
      <c r="W40" s="51"/>
      <c r="X40" s="52"/>
      <c r="Y40" s="52"/>
      <c r="Z40" s="52"/>
      <c r="AA40" s="52"/>
      <c r="AB40" s="53"/>
      <c r="AC40" s="50">
        <f t="shared" si="6"/>
        <v>0</v>
      </c>
      <c r="AD40" s="54">
        <f t="shared" si="7"/>
        <v>0</v>
      </c>
      <c r="AE40" s="52">
        <f t="shared" si="8"/>
        <v>0</v>
      </c>
      <c r="AF40" s="55">
        <f t="shared" si="9"/>
        <v>0</v>
      </c>
      <c r="AG40" s="50"/>
      <c r="AH40" s="51"/>
      <c r="AI40" s="51"/>
      <c r="AJ40" s="51"/>
      <c r="AK40" s="52"/>
      <c r="AL40" s="52"/>
      <c r="AM40" s="52"/>
      <c r="AN40" s="52"/>
      <c r="AO40" s="53"/>
      <c r="AP40" s="50">
        <f t="shared" si="10"/>
        <v>0</v>
      </c>
      <c r="AQ40" s="54">
        <f t="shared" si="11"/>
        <v>0</v>
      </c>
      <c r="AR40" s="52">
        <f t="shared" si="12"/>
        <v>0</v>
      </c>
      <c r="AS40" s="55">
        <f t="shared" si="13"/>
        <v>0</v>
      </c>
      <c r="AT40" s="50"/>
      <c r="AU40" s="51"/>
      <c r="AV40" s="51"/>
      <c r="AW40" s="52"/>
      <c r="AX40" s="52"/>
      <c r="AY40" s="52"/>
      <c r="AZ40" s="52"/>
      <c r="BA40" s="53"/>
      <c r="BB40" s="50">
        <f t="shared" si="14"/>
        <v>0</v>
      </c>
      <c r="BC40" s="54">
        <f t="shared" si="15"/>
        <v>0</v>
      </c>
      <c r="BD40" s="52">
        <f t="shared" si="16"/>
        <v>0</v>
      </c>
      <c r="BE40" s="55">
        <f t="shared" si="17"/>
        <v>0</v>
      </c>
      <c r="BF40" s="50"/>
      <c r="BG40" s="56"/>
      <c r="BH40" s="52"/>
      <c r="BI40" s="52"/>
      <c r="BJ40" s="52"/>
      <c r="BK40" s="52"/>
      <c r="BL40" s="53"/>
      <c r="BM40" s="57">
        <f t="shared" si="18"/>
        <v>0</v>
      </c>
      <c r="BN40" s="48">
        <f t="shared" si="19"/>
        <v>0</v>
      </c>
      <c r="BO40" s="47">
        <f t="shared" si="20"/>
        <v>0</v>
      </c>
      <c r="BP40" s="97">
        <f t="shared" si="21"/>
        <v>0</v>
      </c>
      <c r="BQ40" s="50"/>
      <c r="BR40" s="51"/>
      <c r="BS40" s="51"/>
      <c r="BT40" s="51"/>
      <c r="BU40" s="52"/>
      <c r="BV40" s="52"/>
      <c r="BW40" s="52"/>
      <c r="BX40" s="52"/>
      <c r="BY40" s="53"/>
      <c r="BZ40" s="50"/>
      <c r="CA40" s="54"/>
      <c r="CB40" s="53"/>
      <c r="CC40" s="59"/>
      <c r="CD40" s="50"/>
      <c r="CE40" s="51"/>
      <c r="CF40" s="52"/>
      <c r="CG40" s="52"/>
      <c r="CH40" s="52"/>
      <c r="CI40" s="52"/>
      <c r="CJ40" s="53"/>
      <c r="CK40" s="50"/>
      <c r="CL40" s="54"/>
      <c r="CM40" s="52"/>
      <c r="CN40" s="55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4"/>
    </row>
    <row r="41" spans="1:247" ht="12.75" hidden="1" customHeight="1" x14ac:dyDescent="0.2">
      <c r="A41" s="36"/>
      <c r="B41" s="37"/>
      <c r="C41" s="37"/>
      <c r="D41" s="38"/>
      <c r="E41" s="38"/>
      <c r="F41" s="39"/>
      <c r="G41" s="40"/>
      <c r="H41" s="41" t="e">
        <f t="shared" si="0"/>
        <v>#REF!</v>
      </c>
      <c r="I41" s="42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43" t="str">
        <f>IF(ISNA(VLOOKUP(E41,SortLookup!$A$1:$B$5,2,FALSE))," ",VLOOKUP(E41,SortLookup!$A$1:$B$5,2,FALSE))</f>
        <v xml:space="preserve"> </v>
      </c>
      <c r="K41" s="44" t="str">
        <f>IF(ISNA(VLOOKUP(F41,SortLookup!$A$7:$B$11,2,FALSE))," ",VLOOKUP(F41,SortLookup!$A$7:$B$11,2,FALSE))</f>
        <v xml:space="preserve"> </v>
      </c>
      <c r="L41" s="45">
        <f t="shared" si="1"/>
        <v>0</v>
      </c>
      <c r="M41" s="46">
        <f t="shared" si="34"/>
        <v>0</v>
      </c>
      <c r="N41" s="47">
        <f t="shared" si="35"/>
        <v>0</v>
      </c>
      <c r="O41" s="48">
        <f t="shared" si="4"/>
        <v>0</v>
      </c>
      <c r="P41" s="49">
        <f t="shared" si="36"/>
        <v>0</v>
      </c>
      <c r="Q41" s="50"/>
      <c r="R41" s="51"/>
      <c r="S41" s="51"/>
      <c r="T41" s="51"/>
      <c r="U41" s="51"/>
      <c r="V41" s="51"/>
      <c r="W41" s="51"/>
      <c r="X41" s="52"/>
      <c r="Y41" s="52"/>
      <c r="Z41" s="52"/>
      <c r="AA41" s="52"/>
      <c r="AB41" s="53"/>
      <c r="AC41" s="50">
        <f t="shared" si="6"/>
        <v>0</v>
      </c>
      <c r="AD41" s="54">
        <f t="shared" si="7"/>
        <v>0</v>
      </c>
      <c r="AE41" s="52">
        <f t="shared" si="8"/>
        <v>0</v>
      </c>
      <c r="AF41" s="55">
        <f t="shared" si="9"/>
        <v>0</v>
      </c>
      <c r="AG41" s="50"/>
      <c r="AH41" s="51"/>
      <c r="AI41" s="51"/>
      <c r="AJ41" s="51"/>
      <c r="AK41" s="52"/>
      <c r="AL41" s="52"/>
      <c r="AM41" s="52"/>
      <c r="AN41" s="52"/>
      <c r="AO41" s="53"/>
      <c r="AP41" s="50">
        <f t="shared" si="10"/>
        <v>0</v>
      </c>
      <c r="AQ41" s="54">
        <f t="shared" si="11"/>
        <v>0</v>
      </c>
      <c r="AR41" s="52">
        <f t="shared" si="12"/>
        <v>0</v>
      </c>
      <c r="AS41" s="55">
        <f t="shared" si="13"/>
        <v>0</v>
      </c>
      <c r="AT41" s="50"/>
      <c r="AU41" s="51"/>
      <c r="AV41" s="51"/>
      <c r="AW41" s="52"/>
      <c r="AX41" s="52"/>
      <c r="AY41" s="52"/>
      <c r="AZ41" s="52"/>
      <c r="BA41" s="53"/>
      <c r="BB41" s="50">
        <f t="shared" si="14"/>
        <v>0</v>
      </c>
      <c r="BC41" s="54">
        <f t="shared" si="15"/>
        <v>0</v>
      </c>
      <c r="BD41" s="52">
        <f t="shared" si="16"/>
        <v>0</v>
      </c>
      <c r="BE41" s="55">
        <f t="shared" si="17"/>
        <v>0</v>
      </c>
      <c r="BF41" s="50"/>
      <c r="BG41" s="56"/>
      <c r="BH41" s="52"/>
      <c r="BI41" s="52"/>
      <c r="BJ41" s="52"/>
      <c r="BK41" s="52"/>
      <c r="BL41" s="53"/>
      <c r="BM41" s="57">
        <f t="shared" si="18"/>
        <v>0</v>
      </c>
      <c r="BN41" s="48">
        <f t="shared" si="19"/>
        <v>0</v>
      </c>
      <c r="BO41" s="47">
        <f t="shared" si="20"/>
        <v>0</v>
      </c>
      <c r="BP41" s="97">
        <f t="shared" si="21"/>
        <v>0</v>
      </c>
      <c r="BQ41" s="50"/>
      <c r="BR41" s="51"/>
      <c r="BS41" s="51"/>
      <c r="BT41" s="51"/>
      <c r="BU41" s="52"/>
      <c r="BV41" s="52"/>
      <c r="BW41" s="52"/>
      <c r="BX41" s="52"/>
      <c r="BY41" s="53"/>
      <c r="BZ41" s="50"/>
      <c r="CA41" s="54"/>
      <c r="CB41" s="53"/>
      <c r="CC41" s="59"/>
      <c r="CD41" s="50"/>
      <c r="CE41" s="51"/>
      <c r="CF41" s="52"/>
      <c r="CG41" s="52"/>
      <c r="CH41" s="52"/>
      <c r="CI41" s="52"/>
      <c r="CJ41" s="53"/>
      <c r="CK41" s="50"/>
      <c r="CL41" s="54"/>
      <c r="CM41" s="52"/>
      <c r="CN41" s="55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4"/>
    </row>
    <row r="42" spans="1:247" ht="12.75" hidden="1" customHeight="1" x14ac:dyDescent="0.2">
      <c r="A42" s="36"/>
      <c r="B42" s="37"/>
      <c r="C42" s="37"/>
      <c r="D42" s="38"/>
      <c r="E42" s="38"/>
      <c r="F42" s="39"/>
      <c r="G42" s="40"/>
      <c r="H42" s="41" t="e">
        <f t="shared" si="0"/>
        <v>#REF!</v>
      </c>
      <c r="I42" s="42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43" t="str">
        <f>IF(ISNA(VLOOKUP(E42,SortLookup!$A$1:$B$5,2,FALSE))," ",VLOOKUP(E42,SortLookup!$A$1:$B$5,2,FALSE))</f>
        <v xml:space="preserve"> </v>
      </c>
      <c r="K42" s="44" t="str">
        <f>IF(ISNA(VLOOKUP(F42,SortLookup!$A$7:$B$11,2,FALSE))," ",VLOOKUP(F42,SortLookup!$A$7:$B$11,2,FALSE))</f>
        <v xml:space="preserve"> </v>
      </c>
      <c r="L42" s="45">
        <f t="shared" si="1"/>
        <v>0</v>
      </c>
      <c r="M42" s="46">
        <f t="shared" si="34"/>
        <v>0</v>
      </c>
      <c r="N42" s="47">
        <f t="shared" si="35"/>
        <v>0</v>
      </c>
      <c r="O42" s="48">
        <f t="shared" si="4"/>
        <v>0</v>
      </c>
      <c r="P42" s="49">
        <f t="shared" si="36"/>
        <v>0</v>
      </c>
      <c r="Q42" s="50"/>
      <c r="R42" s="51"/>
      <c r="S42" s="51"/>
      <c r="T42" s="51"/>
      <c r="U42" s="51"/>
      <c r="V42" s="51"/>
      <c r="W42" s="51"/>
      <c r="X42" s="52"/>
      <c r="Y42" s="52"/>
      <c r="Z42" s="52"/>
      <c r="AA42" s="52"/>
      <c r="AB42" s="53"/>
      <c r="AC42" s="50">
        <f t="shared" si="6"/>
        <v>0</v>
      </c>
      <c r="AD42" s="54">
        <f t="shared" si="7"/>
        <v>0</v>
      </c>
      <c r="AE42" s="52">
        <f t="shared" si="8"/>
        <v>0</v>
      </c>
      <c r="AF42" s="55">
        <f t="shared" si="9"/>
        <v>0</v>
      </c>
      <c r="AG42" s="50"/>
      <c r="AH42" s="51"/>
      <c r="AI42" s="51"/>
      <c r="AJ42" s="51"/>
      <c r="AK42" s="52"/>
      <c r="AL42" s="52"/>
      <c r="AM42" s="52"/>
      <c r="AN42" s="52"/>
      <c r="AO42" s="53"/>
      <c r="AP42" s="50">
        <f t="shared" si="10"/>
        <v>0</v>
      </c>
      <c r="AQ42" s="54">
        <f t="shared" si="11"/>
        <v>0</v>
      </c>
      <c r="AR42" s="52">
        <f t="shared" si="12"/>
        <v>0</v>
      </c>
      <c r="AS42" s="55">
        <f t="shared" si="13"/>
        <v>0</v>
      </c>
      <c r="AT42" s="50"/>
      <c r="AU42" s="51"/>
      <c r="AV42" s="51"/>
      <c r="AW42" s="52"/>
      <c r="AX42" s="52"/>
      <c r="AY42" s="52"/>
      <c r="AZ42" s="52"/>
      <c r="BA42" s="53"/>
      <c r="BB42" s="50">
        <f t="shared" si="14"/>
        <v>0</v>
      </c>
      <c r="BC42" s="54">
        <f t="shared" si="15"/>
        <v>0</v>
      </c>
      <c r="BD42" s="52">
        <f t="shared" si="16"/>
        <v>0</v>
      </c>
      <c r="BE42" s="55">
        <f t="shared" si="17"/>
        <v>0</v>
      </c>
      <c r="BF42" s="50"/>
      <c r="BG42" s="56"/>
      <c r="BH42" s="52"/>
      <c r="BI42" s="52"/>
      <c r="BJ42" s="52"/>
      <c r="BK42" s="52"/>
      <c r="BL42" s="53"/>
      <c r="BM42" s="57">
        <f t="shared" si="18"/>
        <v>0</v>
      </c>
      <c r="BN42" s="48">
        <f t="shared" si="19"/>
        <v>0</v>
      </c>
      <c r="BO42" s="47">
        <f t="shared" si="20"/>
        <v>0</v>
      </c>
      <c r="BP42" s="97">
        <f t="shared" si="21"/>
        <v>0</v>
      </c>
      <c r="BQ42" s="50"/>
      <c r="BR42" s="51"/>
      <c r="BS42" s="51"/>
      <c r="BT42" s="51"/>
      <c r="BU42" s="52"/>
      <c r="BV42" s="52"/>
      <c r="BW42" s="52"/>
      <c r="BX42" s="52"/>
      <c r="BY42" s="53"/>
      <c r="BZ42" s="50"/>
      <c r="CA42" s="54"/>
      <c r="CB42" s="53"/>
      <c r="CC42" s="59"/>
      <c r="CD42" s="50"/>
      <c r="CE42" s="51"/>
      <c r="CF42" s="52"/>
      <c r="CG42" s="52"/>
      <c r="CH42" s="52"/>
      <c r="CI42" s="52"/>
      <c r="CJ42" s="53"/>
      <c r="CK42" s="50"/>
      <c r="CL42" s="54"/>
      <c r="CM42" s="52"/>
      <c r="CN42" s="55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4"/>
    </row>
    <row r="43" spans="1:247" ht="12.75" hidden="1" customHeight="1" x14ac:dyDescent="0.2">
      <c r="A43" s="36"/>
      <c r="B43" s="37"/>
      <c r="C43" s="37"/>
      <c r="D43" s="38"/>
      <c r="E43" s="38"/>
      <c r="F43" s="39"/>
      <c r="G43" s="40"/>
      <c r="H43" s="41" t="e">
        <f t="shared" si="0"/>
        <v>#REF!</v>
      </c>
      <c r="I43" s="42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43" t="str">
        <f>IF(ISNA(VLOOKUP(E43,SortLookup!$A$1:$B$5,2,FALSE))," ",VLOOKUP(E43,SortLookup!$A$1:$B$5,2,FALSE))</f>
        <v xml:space="preserve"> </v>
      </c>
      <c r="K43" s="44" t="str">
        <f>IF(ISNA(VLOOKUP(F43,SortLookup!$A$7:$B$11,2,FALSE))," ",VLOOKUP(F43,SortLookup!$A$7:$B$11,2,FALSE))</f>
        <v xml:space="preserve"> </v>
      </c>
      <c r="L43" s="45">
        <f t="shared" si="1"/>
        <v>0</v>
      </c>
      <c r="M43" s="46">
        <f t="shared" si="34"/>
        <v>0</v>
      </c>
      <c r="N43" s="47">
        <f t="shared" si="35"/>
        <v>0</v>
      </c>
      <c r="O43" s="48">
        <f t="shared" si="4"/>
        <v>0</v>
      </c>
      <c r="P43" s="49">
        <f t="shared" si="36"/>
        <v>0</v>
      </c>
      <c r="Q43" s="50"/>
      <c r="R43" s="51"/>
      <c r="S43" s="51"/>
      <c r="T43" s="51"/>
      <c r="U43" s="51"/>
      <c r="V43" s="51"/>
      <c r="W43" s="51"/>
      <c r="X43" s="52"/>
      <c r="Y43" s="52"/>
      <c r="Z43" s="52"/>
      <c r="AA43" s="52"/>
      <c r="AB43" s="53"/>
      <c r="AC43" s="50">
        <f t="shared" si="6"/>
        <v>0</v>
      </c>
      <c r="AD43" s="54">
        <f t="shared" si="7"/>
        <v>0</v>
      </c>
      <c r="AE43" s="52">
        <f t="shared" si="8"/>
        <v>0</v>
      </c>
      <c r="AF43" s="55">
        <f t="shared" si="9"/>
        <v>0</v>
      </c>
      <c r="AG43" s="50"/>
      <c r="AH43" s="51"/>
      <c r="AI43" s="51"/>
      <c r="AJ43" s="51"/>
      <c r="AK43" s="52"/>
      <c r="AL43" s="52"/>
      <c r="AM43" s="52"/>
      <c r="AN43" s="52"/>
      <c r="AO43" s="53"/>
      <c r="AP43" s="50">
        <f t="shared" si="10"/>
        <v>0</v>
      </c>
      <c r="AQ43" s="54">
        <f t="shared" si="11"/>
        <v>0</v>
      </c>
      <c r="AR43" s="52">
        <f t="shared" si="12"/>
        <v>0</v>
      </c>
      <c r="AS43" s="55">
        <f t="shared" si="13"/>
        <v>0</v>
      </c>
      <c r="AT43" s="50"/>
      <c r="AU43" s="51"/>
      <c r="AV43" s="51"/>
      <c r="AW43" s="52"/>
      <c r="AX43" s="52"/>
      <c r="AY43" s="52"/>
      <c r="AZ43" s="52"/>
      <c r="BA43" s="53"/>
      <c r="BB43" s="50">
        <f t="shared" si="14"/>
        <v>0</v>
      </c>
      <c r="BC43" s="54">
        <f t="shared" si="15"/>
        <v>0</v>
      </c>
      <c r="BD43" s="52">
        <f t="shared" si="16"/>
        <v>0</v>
      </c>
      <c r="BE43" s="55">
        <f t="shared" si="17"/>
        <v>0</v>
      </c>
      <c r="BF43" s="50"/>
      <c r="BG43" s="56"/>
      <c r="BH43" s="52"/>
      <c r="BI43" s="52"/>
      <c r="BJ43" s="52"/>
      <c r="BK43" s="52"/>
      <c r="BL43" s="53"/>
      <c r="BM43" s="57">
        <f t="shared" si="18"/>
        <v>0</v>
      </c>
      <c r="BN43" s="48">
        <f t="shared" si="19"/>
        <v>0</v>
      </c>
      <c r="BO43" s="47">
        <f t="shared" si="20"/>
        <v>0</v>
      </c>
      <c r="BP43" s="97">
        <f t="shared" si="21"/>
        <v>0</v>
      </c>
      <c r="BQ43" s="50"/>
      <c r="BR43" s="51"/>
      <c r="BS43" s="51"/>
      <c r="BT43" s="51"/>
      <c r="BU43" s="52"/>
      <c r="BV43" s="52"/>
      <c r="BW43" s="52"/>
      <c r="BX43" s="52"/>
      <c r="BY43" s="53"/>
      <c r="BZ43" s="50"/>
      <c r="CA43" s="54"/>
      <c r="CB43" s="53"/>
      <c r="CC43" s="59"/>
      <c r="CD43" s="50"/>
      <c r="CE43" s="51"/>
      <c r="CF43" s="52"/>
      <c r="CG43" s="52"/>
      <c r="CH43" s="52"/>
      <c r="CI43" s="52"/>
      <c r="CJ43" s="53"/>
      <c r="CK43" s="50"/>
      <c r="CL43" s="54"/>
      <c r="CM43" s="52"/>
      <c r="CN43" s="55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4"/>
    </row>
    <row r="44" spans="1:247" ht="12.75" hidden="1" customHeight="1" x14ac:dyDescent="0.2">
      <c r="A44" s="36"/>
      <c r="B44" s="37"/>
      <c r="C44" s="37"/>
      <c r="D44" s="38"/>
      <c r="E44" s="38"/>
      <c r="F44" s="39"/>
      <c r="G44" s="40"/>
      <c r="H44" s="41" t="e">
        <f t="shared" si="0"/>
        <v>#REF!</v>
      </c>
      <c r="I44" s="42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43" t="str">
        <f>IF(ISNA(VLOOKUP(E44,SortLookup!$A$1:$B$5,2,FALSE))," ",VLOOKUP(E44,SortLookup!$A$1:$B$5,2,FALSE))</f>
        <v xml:space="preserve"> </v>
      </c>
      <c r="K44" s="44" t="str">
        <f>IF(ISNA(VLOOKUP(F44,SortLookup!$A$7:$B$11,2,FALSE))," ",VLOOKUP(F44,SortLookup!$A$7:$B$11,2,FALSE))</f>
        <v xml:space="preserve"> </v>
      </c>
      <c r="L44" s="45">
        <f t="shared" si="1"/>
        <v>0</v>
      </c>
      <c r="M44" s="46">
        <f t="shared" si="34"/>
        <v>0</v>
      </c>
      <c r="N44" s="47">
        <f t="shared" si="35"/>
        <v>0</v>
      </c>
      <c r="O44" s="48">
        <f t="shared" si="4"/>
        <v>0</v>
      </c>
      <c r="P44" s="49">
        <f t="shared" si="36"/>
        <v>0</v>
      </c>
      <c r="Q44" s="50"/>
      <c r="R44" s="51"/>
      <c r="S44" s="51"/>
      <c r="T44" s="51"/>
      <c r="U44" s="51"/>
      <c r="V44" s="51"/>
      <c r="W44" s="51"/>
      <c r="X44" s="52"/>
      <c r="Y44" s="52"/>
      <c r="Z44" s="52"/>
      <c r="AA44" s="52"/>
      <c r="AB44" s="53"/>
      <c r="AC44" s="50">
        <f t="shared" si="6"/>
        <v>0</v>
      </c>
      <c r="AD44" s="54">
        <f t="shared" si="7"/>
        <v>0</v>
      </c>
      <c r="AE44" s="52">
        <f t="shared" si="8"/>
        <v>0</v>
      </c>
      <c r="AF44" s="55">
        <f t="shared" si="9"/>
        <v>0</v>
      </c>
      <c r="AG44" s="50"/>
      <c r="AH44" s="51"/>
      <c r="AI44" s="51"/>
      <c r="AJ44" s="51"/>
      <c r="AK44" s="52"/>
      <c r="AL44" s="52"/>
      <c r="AM44" s="52"/>
      <c r="AN44" s="52"/>
      <c r="AO44" s="53"/>
      <c r="AP44" s="50">
        <f t="shared" si="10"/>
        <v>0</v>
      </c>
      <c r="AQ44" s="54">
        <f t="shared" si="11"/>
        <v>0</v>
      </c>
      <c r="AR44" s="52">
        <f t="shared" si="12"/>
        <v>0</v>
      </c>
      <c r="AS44" s="55">
        <f t="shared" si="13"/>
        <v>0</v>
      </c>
      <c r="AT44" s="50"/>
      <c r="AU44" s="51"/>
      <c r="AV44" s="51"/>
      <c r="AW44" s="52"/>
      <c r="AX44" s="52"/>
      <c r="AY44" s="52"/>
      <c r="AZ44" s="52"/>
      <c r="BA44" s="53"/>
      <c r="BB44" s="50">
        <f t="shared" si="14"/>
        <v>0</v>
      </c>
      <c r="BC44" s="54">
        <f t="shared" si="15"/>
        <v>0</v>
      </c>
      <c r="BD44" s="52">
        <f t="shared" si="16"/>
        <v>0</v>
      </c>
      <c r="BE44" s="55">
        <f t="shared" si="17"/>
        <v>0</v>
      </c>
      <c r="BF44" s="50"/>
      <c r="BG44" s="56"/>
      <c r="BH44" s="52"/>
      <c r="BI44" s="52"/>
      <c r="BJ44" s="52"/>
      <c r="BK44" s="52"/>
      <c r="BL44" s="53"/>
      <c r="BM44" s="57">
        <f t="shared" si="18"/>
        <v>0</v>
      </c>
      <c r="BN44" s="48">
        <f t="shared" si="19"/>
        <v>0</v>
      </c>
      <c r="BO44" s="47">
        <f t="shared" si="20"/>
        <v>0</v>
      </c>
      <c r="BP44" s="97">
        <f t="shared" si="21"/>
        <v>0</v>
      </c>
      <c r="BQ44" s="50"/>
      <c r="BR44" s="51"/>
      <c r="BS44" s="51"/>
      <c r="BT44" s="51"/>
      <c r="BU44" s="52"/>
      <c r="BV44" s="52"/>
      <c r="BW44" s="52"/>
      <c r="BX44" s="52"/>
      <c r="BY44" s="53"/>
      <c r="BZ44" s="50"/>
      <c r="CA44" s="54"/>
      <c r="CB44" s="53"/>
      <c r="CC44" s="59"/>
      <c r="CD44" s="50"/>
      <c r="CE44" s="51"/>
      <c r="CF44" s="52"/>
      <c r="CG44" s="52"/>
      <c r="CH44" s="52"/>
      <c r="CI44" s="52"/>
      <c r="CJ44" s="53"/>
      <c r="CK44" s="50"/>
      <c r="CL44" s="54"/>
      <c r="CM44" s="52"/>
      <c r="CN44" s="55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4"/>
    </row>
    <row r="45" spans="1:247" ht="12.75" hidden="1" customHeight="1" x14ac:dyDescent="0.2">
      <c r="A45" s="36"/>
      <c r="B45" s="37"/>
      <c r="C45" s="37"/>
      <c r="D45" s="38"/>
      <c r="E45" s="38"/>
      <c r="F45" s="39"/>
      <c r="G45" s="40"/>
      <c r="H45" s="41" t="e">
        <f t="shared" si="0"/>
        <v>#REF!</v>
      </c>
      <c r="I45" s="42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43" t="str">
        <f>IF(ISNA(VLOOKUP(E45,SortLookup!$A$1:$B$5,2,FALSE))," ",VLOOKUP(E45,SortLookup!$A$1:$B$5,2,FALSE))</f>
        <v xml:space="preserve"> </v>
      </c>
      <c r="K45" s="44" t="str">
        <f>IF(ISNA(VLOOKUP(F45,SortLookup!$A$7:$B$11,2,FALSE))," ",VLOOKUP(F45,SortLookup!$A$7:$B$11,2,FALSE))</f>
        <v xml:space="preserve"> </v>
      </c>
      <c r="L45" s="45">
        <f t="shared" si="1"/>
        <v>0</v>
      </c>
      <c r="M45" s="46">
        <f>AC45+AP45+BB45+BM45+BZ45+CK45+CV28+DG28+DR28+EC28+EN28+EY28+FJ28+FU28+GF28+GQ28+HB28+HM28+HX28+II28</f>
        <v>0</v>
      </c>
      <c r="N45" s="47">
        <f>AE45+AR45+BD45+BO45+CB45+CM45+CX28+DI28+DT28+EE28+EP28+FA28+FL28+FW28+GH28+GS28+HD28+HO28+HZ28+IK28</f>
        <v>0</v>
      </c>
      <c r="O45" s="48">
        <f t="shared" si="4"/>
        <v>0</v>
      </c>
      <c r="P45" s="49">
        <f>X45+AK45+AW45+BH45+BU45+CF45+CQ28+DB28+DM28+DX28+EI28+ET28+FE28+FP28+GA28+GL28+GW28+HH28+HS28+ID28</f>
        <v>0</v>
      </c>
      <c r="Q45" s="50"/>
      <c r="R45" s="51"/>
      <c r="S45" s="51"/>
      <c r="T45" s="51"/>
      <c r="U45" s="51"/>
      <c r="V45" s="51"/>
      <c r="W45" s="51"/>
      <c r="X45" s="52"/>
      <c r="Y45" s="52"/>
      <c r="Z45" s="52"/>
      <c r="AA45" s="52"/>
      <c r="AB45" s="53"/>
      <c r="AC45" s="50">
        <f t="shared" si="6"/>
        <v>0</v>
      </c>
      <c r="AD45" s="54">
        <f t="shared" si="7"/>
        <v>0</v>
      </c>
      <c r="AE45" s="52">
        <f t="shared" si="8"/>
        <v>0</v>
      </c>
      <c r="AF45" s="55">
        <f t="shared" si="9"/>
        <v>0</v>
      </c>
      <c r="AG45" s="50"/>
      <c r="AH45" s="51"/>
      <c r="AI45" s="51"/>
      <c r="AJ45" s="51"/>
      <c r="AK45" s="52"/>
      <c r="AL45" s="52"/>
      <c r="AM45" s="52"/>
      <c r="AN45" s="52"/>
      <c r="AO45" s="53"/>
      <c r="AP45" s="50">
        <f t="shared" si="10"/>
        <v>0</v>
      </c>
      <c r="AQ45" s="54">
        <f t="shared" si="11"/>
        <v>0</v>
      </c>
      <c r="AR45" s="52">
        <f t="shared" si="12"/>
        <v>0</v>
      </c>
      <c r="AS45" s="55">
        <f t="shared" si="13"/>
        <v>0</v>
      </c>
      <c r="AT45" s="50"/>
      <c r="AU45" s="51"/>
      <c r="AV45" s="51"/>
      <c r="AW45" s="52"/>
      <c r="AX45" s="52"/>
      <c r="AY45" s="52"/>
      <c r="AZ45" s="52"/>
      <c r="BA45" s="53"/>
      <c r="BB45" s="50">
        <f t="shared" si="14"/>
        <v>0</v>
      </c>
      <c r="BC45" s="54">
        <f t="shared" si="15"/>
        <v>0</v>
      </c>
      <c r="BD45" s="52">
        <f t="shared" si="16"/>
        <v>0</v>
      </c>
      <c r="BE45" s="55">
        <f t="shared" si="17"/>
        <v>0</v>
      </c>
      <c r="BF45" s="50"/>
      <c r="BG45" s="56"/>
      <c r="BH45" s="52"/>
      <c r="BI45" s="52"/>
      <c r="BJ45" s="52"/>
      <c r="BK45" s="52"/>
      <c r="BL45" s="53"/>
      <c r="BM45" s="57">
        <f t="shared" si="18"/>
        <v>0</v>
      </c>
      <c r="BN45" s="48">
        <f t="shared" si="19"/>
        <v>0</v>
      </c>
      <c r="BO45" s="47">
        <f t="shared" si="20"/>
        <v>0</v>
      </c>
      <c r="BP45" s="97">
        <f t="shared" si="21"/>
        <v>0</v>
      </c>
      <c r="BQ45" s="50"/>
      <c r="BR45" s="51"/>
      <c r="BS45" s="51"/>
      <c r="BT45" s="51"/>
      <c r="BU45" s="52"/>
      <c r="BV45" s="52"/>
      <c r="BW45" s="52"/>
      <c r="BX45" s="52"/>
      <c r="BY45" s="53"/>
      <c r="BZ45" s="50">
        <f t="shared" ref="BZ45:BZ55" si="37">BQ45+BR45+BS45+BT45</f>
        <v>0</v>
      </c>
      <c r="CA45" s="54">
        <f t="shared" ref="CA45:CA55" si="38">BU45</f>
        <v>0</v>
      </c>
      <c r="CB45" s="53">
        <f t="shared" ref="CB45:CB55" si="39">(BV45*3)+(BW45*10)+(BX45*5)+(BY45*20)</f>
        <v>0</v>
      </c>
      <c r="CC45" s="59">
        <f t="shared" ref="CC45:CC55" si="40">BZ45+CA45+CB45</f>
        <v>0</v>
      </c>
      <c r="CD45" s="50"/>
      <c r="CE45" s="51"/>
      <c r="CF45" s="52"/>
      <c r="CG45" s="52"/>
      <c r="CH45" s="52"/>
      <c r="CI45" s="52"/>
      <c r="CJ45" s="53"/>
      <c r="CK45" s="50">
        <f t="shared" ref="CK45:CK55" si="41">CD45+CE45</f>
        <v>0</v>
      </c>
      <c r="CL45" s="54">
        <f t="shared" ref="CL45:CL55" si="42">CF45</f>
        <v>0</v>
      </c>
      <c r="CM45" s="52">
        <f t="shared" ref="CM45:CM55" si="43">(CG45*3)+(CH45*10)+(CI45*5)+(CJ45*20)</f>
        <v>0</v>
      </c>
      <c r="CN45" s="55">
        <f t="shared" ref="CN45:CN55" si="44">CK45+CL45+CM45</f>
        <v>0</v>
      </c>
      <c r="IM45" s="74"/>
    </row>
    <row r="46" spans="1:247" ht="12.75" hidden="1" customHeight="1" x14ac:dyDescent="0.2">
      <c r="A46" s="36"/>
      <c r="B46" s="37"/>
      <c r="C46" s="37"/>
      <c r="D46" s="38"/>
      <c r="E46" s="38"/>
      <c r="F46" s="39"/>
      <c r="G46" s="40"/>
      <c r="H46" s="41" t="e">
        <f t="shared" si="0"/>
        <v>#REF!</v>
      </c>
      <c r="I46" s="42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43" t="str">
        <f>IF(ISNA(VLOOKUP(E46,SortLookup!$A$1:$B$5,2,FALSE))," ",VLOOKUP(E46,SortLookup!$A$1:$B$5,2,FALSE))</f>
        <v xml:space="preserve"> </v>
      </c>
      <c r="K46" s="44" t="str">
        <f>IF(ISNA(VLOOKUP(F46,SortLookup!$A$7:$B$11,2,FALSE))," ",VLOOKUP(F46,SortLookup!$A$7:$B$11,2,FALSE))</f>
        <v xml:space="preserve"> </v>
      </c>
      <c r="L46" s="45">
        <f t="shared" si="1"/>
        <v>0</v>
      </c>
      <c r="M46" s="46">
        <f t="shared" ref="M46:M48" si="45">AC46+AP46+BB46+BM46+BZ46+CK46+CV46+DG46+DR46+EC46+EN46+EY46+FJ46+FU46+GF46+GQ46+HB46+HM46+HX46+II46</f>
        <v>0</v>
      </c>
      <c r="N46" s="47">
        <f t="shared" ref="N46:N48" si="46">AE46+AR46+BD46+BO46+CB46+CM46+CX46+DI46+DT46+EE46+EP46+FA46+FL46+FW46+GH46+GS46+HD46+HO46+HZ46+IK46</f>
        <v>0</v>
      </c>
      <c r="O46" s="48">
        <f t="shared" si="4"/>
        <v>0</v>
      </c>
      <c r="P46" s="49">
        <f t="shared" ref="P46:P48" si="47">X46+AK46+AW46+BH46+BU46+CF46+CQ46+DB46+DM46+DX46+EI46+ET46+FE46+FP46+GA46+GL46+GW46+HH46+HS46+ID46</f>
        <v>0</v>
      </c>
      <c r="Q46" s="50"/>
      <c r="R46" s="51"/>
      <c r="S46" s="51"/>
      <c r="T46" s="51"/>
      <c r="U46" s="51"/>
      <c r="V46" s="51"/>
      <c r="W46" s="51"/>
      <c r="X46" s="52"/>
      <c r="Y46" s="52"/>
      <c r="Z46" s="52"/>
      <c r="AA46" s="52"/>
      <c r="AB46" s="53"/>
      <c r="AC46" s="50">
        <f t="shared" si="6"/>
        <v>0</v>
      </c>
      <c r="AD46" s="48">
        <f t="shared" si="7"/>
        <v>0</v>
      </c>
      <c r="AE46" s="52">
        <f t="shared" si="8"/>
        <v>0</v>
      </c>
      <c r="AF46" s="55">
        <f t="shared" si="9"/>
        <v>0</v>
      </c>
      <c r="AG46" s="50"/>
      <c r="AH46" s="51"/>
      <c r="AI46" s="51"/>
      <c r="AJ46" s="51"/>
      <c r="AK46" s="52"/>
      <c r="AL46" s="52"/>
      <c r="AM46" s="52"/>
      <c r="AN46" s="52"/>
      <c r="AO46" s="53"/>
      <c r="AP46" s="50">
        <f t="shared" si="10"/>
        <v>0</v>
      </c>
      <c r="AQ46" s="54">
        <f t="shared" si="11"/>
        <v>0</v>
      </c>
      <c r="AR46" s="52">
        <f t="shared" si="12"/>
        <v>0</v>
      </c>
      <c r="AS46" s="55">
        <f t="shared" si="13"/>
        <v>0</v>
      </c>
      <c r="AT46" s="50"/>
      <c r="AU46" s="51"/>
      <c r="AV46" s="51"/>
      <c r="AW46" s="52"/>
      <c r="AX46" s="52"/>
      <c r="AY46" s="52"/>
      <c r="AZ46" s="52"/>
      <c r="BA46" s="53"/>
      <c r="BB46" s="50">
        <f t="shared" si="14"/>
        <v>0</v>
      </c>
      <c r="BC46" s="54">
        <f t="shared" si="15"/>
        <v>0</v>
      </c>
      <c r="BD46" s="52">
        <f t="shared" si="16"/>
        <v>0</v>
      </c>
      <c r="BE46" s="55">
        <f t="shared" si="17"/>
        <v>0</v>
      </c>
      <c r="BF46" s="50"/>
      <c r="BG46" s="56"/>
      <c r="BH46" s="52"/>
      <c r="BI46" s="52"/>
      <c r="BJ46" s="52"/>
      <c r="BK46" s="52"/>
      <c r="BL46" s="53"/>
      <c r="BM46" s="57">
        <f t="shared" si="18"/>
        <v>0</v>
      </c>
      <c r="BN46" s="48">
        <f t="shared" si="19"/>
        <v>0</v>
      </c>
      <c r="BO46" s="47">
        <f t="shared" si="20"/>
        <v>0</v>
      </c>
      <c r="BP46" s="97">
        <f t="shared" si="21"/>
        <v>0</v>
      </c>
      <c r="BQ46" s="50"/>
      <c r="BR46" s="51"/>
      <c r="BS46" s="51"/>
      <c r="BT46" s="51"/>
      <c r="BU46" s="52"/>
      <c r="BV46" s="52"/>
      <c r="BW46" s="52"/>
      <c r="BX46" s="52"/>
      <c r="BY46" s="53"/>
      <c r="BZ46" s="50">
        <f t="shared" si="37"/>
        <v>0</v>
      </c>
      <c r="CA46" s="54">
        <f t="shared" si="38"/>
        <v>0</v>
      </c>
      <c r="CB46" s="53">
        <f t="shared" si="39"/>
        <v>0</v>
      </c>
      <c r="CC46" s="59">
        <f t="shared" si="40"/>
        <v>0</v>
      </c>
      <c r="CD46" s="50"/>
      <c r="CE46" s="51"/>
      <c r="CF46" s="52"/>
      <c r="CG46" s="52"/>
      <c r="CH46" s="52"/>
      <c r="CI46" s="52"/>
      <c r="CJ46" s="53"/>
      <c r="CK46" s="50">
        <f t="shared" si="41"/>
        <v>0</v>
      </c>
      <c r="CL46" s="54">
        <f t="shared" si="42"/>
        <v>0</v>
      </c>
      <c r="CM46" s="52">
        <f t="shared" si="43"/>
        <v>0</v>
      </c>
      <c r="CN46" s="55">
        <f t="shared" si="44"/>
        <v>0</v>
      </c>
      <c r="IM46" s="74"/>
    </row>
    <row r="47" spans="1:247" ht="12.75" hidden="1" customHeight="1" x14ac:dyDescent="0.2">
      <c r="A47" s="36"/>
      <c r="B47" s="37"/>
      <c r="C47" s="37"/>
      <c r="D47" s="38"/>
      <c r="E47" s="38"/>
      <c r="F47" s="39"/>
      <c r="G47" s="40"/>
      <c r="H47" s="41" t="e">
        <f t="shared" si="0"/>
        <v>#REF!</v>
      </c>
      <c r="I47" s="42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43" t="str">
        <f>IF(ISNA(VLOOKUP(E47,SortLookup!$A$1:$B$5,2,FALSE))," ",VLOOKUP(E47,SortLookup!$A$1:$B$5,2,FALSE))</f>
        <v xml:space="preserve"> </v>
      </c>
      <c r="K47" s="44" t="str">
        <f>IF(ISNA(VLOOKUP(F47,SortLookup!$A$7:$B$11,2,FALSE))," ",VLOOKUP(F47,SortLookup!$A$7:$B$11,2,FALSE))</f>
        <v xml:space="preserve"> </v>
      </c>
      <c r="L47" s="45">
        <f t="shared" si="1"/>
        <v>0</v>
      </c>
      <c r="M47" s="46">
        <f t="shared" si="45"/>
        <v>0</v>
      </c>
      <c r="N47" s="47">
        <f t="shared" si="46"/>
        <v>0</v>
      </c>
      <c r="O47" s="48">
        <f t="shared" si="4"/>
        <v>0</v>
      </c>
      <c r="P47" s="49">
        <f t="shared" si="47"/>
        <v>0</v>
      </c>
      <c r="Q47" s="50"/>
      <c r="R47" s="51"/>
      <c r="S47" s="51"/>
      <c r="T47" s="51"/>
      <c r="U47" s="51"/>
      <c r="V47" s="51"/>
      <c r="W47" s="51"/>
      <c r="X47" s="52"/>
      <c r="Y47" s="52"/>
      <c r="Z47" s="52"/>
      <c r="AA47" s="52"/>
      <c r="AB47" s="53"/>
      <c r="AC47" s="50">
        <f t="shared" si="6"/>
        <v>0</v>
      </c>
      <c r="AD47" s="54">
        <f t="shared" si="7"/>
        <v>0</v>
      </c>
      <c r="AE47" s="52">
        <f t="shared" si="8"/>
        <v>0</v>
      </c>
      <c r="AF47" s="55">
        <f t="shared" si="9"/>
        <v>0</v>
      </c>
      <c r="AG47" s="50"/>
      <c r="AH47" s="51"/>
      <c r="AI47" s="51"/>
      <c r="AJ47" s="51"/>
      <c r="AK47" s="52"/>
      <c r="AL47" s="52"/>
      <c r="AM47" s="52"/>
      <c r="AN47" s="52"/>
      <c r="AO47" s="53"/>
      <c r="AP47" s="50">
        <f t="shared" si="10"/>
        <v>0</v>
      </c>
      <c r="AQ47" s="54">
        <f t="shared" si="11"/>
        <v>0</v>
      </c>
      <c r="AR47" s="52">
        <f t="shared" si="12"/>
        <v>0</v>
      </c>
      <c r="AS47" s="55">
        <f t="shared" si="13"/>
        <v>0</v>
      </c>
      <c r="AT47" s="50"/>
      <c r="AU47" s="51"/>
      <c r="AV47" s="51"/>
      <c r="AW47" s="52"/>
      <c r="AX47" s="52"/>
      <c r="AY47" s="52"/>
      <c r="AZ47" s="52"/>
      <c r="BA47" s="53"/>
      <c r="BB47" s="50">
        <f t="shared" si="14"/>
        <v>0</v>
      </c>
      <c r="BC47" s="54">
        <f t="shared" si="15"/>
        <v>0</v>
      </c>
      <c r="BD47" s="52">
        <f t="shared" si="16"/>
        <v>0</v>
      </c>
      <c r="BE47" s="55">
        <f t="shared" si="17"/>
        <v>0</v>
      </c>
      <c r="BF47" s="50"/>
      <c r="BG47" s="56"/>
      <c r="BH47" s="52"/>
      <c r="BI47" s="52"/>
      <c r="BJ47" s="52"/>
      <c r="BK47" s="52"/>
      <c r="BL47" s="53"/>
      <c r="BM47" s="57">
        <f t="shared" si="18"/>
        <v>0</v>
      </c>
      <c r="BN47" s="48">
        <f t="shared" si="19"/>
        <v>0</v>
      </c>
      <c r="BO47" s="47">
        <f t="shared" si="20"/>
        <v>0</v>
      </c>
      <c r="BP47" s="55">
        <f t="shared" si="21"/>
        <v>0</v>
      </c>
      <c r="BQ47" s="50"/>
      <c r="BR47" s="51"/>
      <c r="BS47" s="51"/>
      <c r="BT47" s="51"/>
      <c r="BU47" s="52"/>
      <c r="BV47" s="52"/>
      <c r="BW47" s="52"/>
      <c r="BX47" s="52"/>
      <c r="BY47" s="53"/>
      <c r="BZ47" s="50">
        <f t="shared" si="37"/>
        <v>0</v>
      </c>
      <c r="CA47" s="54">
        <f t="shared" si="38"/>
        <v>0</v>
      </c>
      <c r="CB47" s="53">
        <f t="shared" si="39"/>
        <v>0</v>
      </c>
      <c r="CC47" s="59">
        <f t="shared" si="40"/>
        <v>0</v>
      </c>
      <c r="CD47" s="50"/>
      <c r="CE47" s="51"/>
      <c r="CF47" s="52"/>
      <c r="CG47" s="52"/>
      <c r="CH47" s="52"/>
      <c r="CI47" s="52"/>
      <c r="CJ47" s="53"/>
      <c r="CK47" s="50">
        <f t="shared" si="41"/>
        <v>0</v>
      </c>
      <c r="CL47" s="54">
        <f t="shared" si="42"/>
        <v>0</v>
      </c>
      <c r="CM47" s="52">
        <f t="shared" si="43"/>
        <v>0</v>
      </c>
      <c r="CN47" s="55">
        <f t="shared" si="44"/>
        <v>0</v>
      </c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  <c r="HG47" s="72"/>
      <c r="HH47" s="72"/>
      <c r="HI47" s="72"/>
      <c r="HJ47" s="72"/>
      <c r="HK47" s="72"/>
      <c r="HL47" s="72"/>
      <c r="HM47" s="72"/>
      <c r="HN47" s="72"/>
      <c r="HO47" s="72"/>
      <c r="HP47" s="72"/>
      <c r="HQ47" s="72"/>
      <c r="HR47" s="72"/>
      <c r="HS47" s="72"/>
      <c r="HT47" s="72"/>
      <c r="HU47" s="72"/>
      <c r="HV47" s="72"/>
      <c r="HW47" s="72"/>
      <c r="HX47" s="72"/>
      <c r="HY47" s="72"/>
      <c r="HZ47" s="72"/>
      <c r="IA47" s="72"/>
      <c r="IB47" s="72"/>
      <c r="IC47" s="72"/>
      <c r="ID47" s="72"/>
      <c r="IE47" s="72"/>
      <c r="IF47" s="72"/>
      <c r="IG47" s="72"/>
      <c r="IH47" s="72"/>
      <c r="II47" s="72"/>
      <c r="IJ47" s="72"/>
      <c r="IK47" s="72"/>
      <c r="IL47" s="72"/>
      <c r="IM47" s="74"/>
    </row>
    <row r="48" spans="1:247" ht="12.75" hidden="1" customHeight="1" x14ac:dyDescent="0.2">
      <c r="A48" s="36"/>
      <c r="B48" s="37"/>
      <c r="C48" s="37"/>
      <c r="D48" s="38"/>
      <c r="E48" s="38"/>
      <c r="F48" s="39"/>
      <c r="G48" s="40"/>
      <c r="H48" s="41" t="e">
        <f t="shared" si="0"/>
        <v>#REF!</v>
      </c>
      <c r="I48" s="42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43" t="str">
        <f>IF(ISNA(VLOOKUP(E48,SortLookup!$A$1:$B$5,2,FALSE))," ",VLOOKUP(E48,SortLookup!$A$1:$B$5,2,FALSE))</f>
        <v xml:space="preserve"> </v>
      </c>
      <c r="K48" s="44" t="str">
        <f>IF(ISNA(VLOOKUP(F48,SortLookup!$A$7:$B$11,2,FALSE))," ",VLOOKUP(F48,SortLookup!$A$7:$B$11,2,FALSE))</f>
        <v xml:space="preserve"> </v>
      </c>
      <c r="L48" s="45">
        <f t="shared" si="1"/>
        <v>0</v>
      </c>
      <c r="M48" s="46">
        <f t="shared" si="45"/>
        <v>0</v>
      </c>
      <c r="N48" s="47">
        <f t="shared" si="46"/>
        <v>0</v>
      </c>
      <c r="O48" s="48">
        <f t="shared" si="4"/>
        <v>0</v>
      </c>
      <c r="P48" s="49">
        <f t="shared" si="47"/>
        <v>0</v>
      </c>
      <c r="Q48" s="50"/>
      <c r="R48" s="51"/>
      <c r="S48" s="51"/>
      <c r="T48" s="51"/>
      <c r="U48" s="51"/>
      <c r="V48" s="51"/>
      <c r="W48" s="51"/>
      <c r="X48" s="52"/>
      <c r="Y48" s="52"/>
      <c r="Z48" s="52"/>
      <c r="AA48" s="52"/>
      <c r="AB48" s="53"/>
      <c r="AC48" s="50">
        <f t="shared" si="6"/>
        <v>0</v>
      </c>
      <c r="AD48" s="54">
        <f t="shared" si="7"/>
        <v>0</v>
      </c>
      <c r="AE48" s="52">
        <f t="shared" si="8"/>
        <v>0</v>
      </c>
      <c r="AF48" s="55">
        <f t="shared" si="9"/>
        <v>0</v>
      </c>
      <c r="AG48" s="50"/>
      <c r="AH48" s="51"/>
      <c r="AI48" s="51"/>
      <c r="AJ48" s="51"/>
      <c r="AK48" s="52"/>
      <c r="AL48" s="52"/>
      <c r="AM48" s="52"/>
      <c r="AN48" s="52"/>
      <c r="AO48" s="53"/>
      <c r="AP48" s="50">
        <f t="shared" si="10"/>
        <v>0</v>
      </c>
      <c r="AQ48" s="54">
        <f t="shared" si="11"/>
        <v>0</v>
      </c>
      <c r="AR48" s="52">
        <f t="shared" si="12"/>
        <v>0</v>
      </c>
      <c r="AS48" s="55">
        <f t="shared" si="13"/>
        <v>0</v>
      </c>
      <c r="AT48" s="50"/>
      <c r="AU48" s="51"/>
      <c r="AV48" s="51"/>
      <c r="AW48" s="52"/>
      <c r="AX48" s="52"/>
      <c r="AY48" s="52"/>
      <c r="AZ48" s="52"/>
      <c r="BA48" s="53"/>
      <c r="BB48" s="50">
        <f t="shared" si="14"/>
        <v>0</v>
      </c>
      <c r="BC48" s="54">
        <f t="shared" si="15"/>
        <v>0</v>
      </c>
      <c r="BD48" s="52">
        <f t="shared" si="16"/>
        <v>0</v>
      </c>
      <c r="BE48" s="55">
        <f t="shared" si="17"/>
        <v>0</v>
      </c>
      <c r="BF48" s="50"/>
      <c r="BG48" s="56"/>
      <c r="BH48" s="52"/>
      <c r="BI48" s="52"/>
      <c r="BJ48" s="52"/>
      <c r="BK48" s="52"/>
      <c r="BL48" s="53"/>
      <c r="BM48" s="57">
        <f t="shared" si="18"/>
        <v>0</v>
      </c>
      <c r="BN48" s="48">
        <f t="shared" si="19"/>
        <v>0</v>
      </c>
      <c r="BO48" s="47">
        <f t="shared" si="20"/>
        <v>0</v>
      </c>
      <c r="BP48" s="55">
        <f t="shared" si="21"/>
        <v>0</v>
      </c>
      <c r="BQ48" s="50"/>
      <c r="BR48" s="51"/>
      <c r="BS48" s="51"/>
      <c r="BT48" s="51"/>
      <c r="BU48" s="52"/>
      <c r="BV48" s="52"/>
      <c r="BW48" s="52"/>
      <c r="BX48" s="52"/>
      <c r="BY48" s="53"/>
      <c r="BZ48" s="50">
        <f t="shared" si="37"/>
        <v>0</v>
      </c>
      <c r="CA48" s="54">
        <f t="shared" si="38"/>
        <v>0</v>
      </c>
      <c r="CB48" s="53">
        <f t="shared" si="39"/>
        <v>0</v>
      </c>
      <c r="CC48" s="59">
        <f t="shared" si="40"/>
        <v>0</v>
      </c>
      <c r="CD48" s="50"/>
      <c r="CE48" s="51"/>
      <c r="CF48" s="52"/>
      <c r="CG48" s="52"/>
      <c r="CH48" s="52"/>
      <c r="CI48" s="52"/>
      <c r="CJ48" s="53"/>
      <c r="CK48" s="50">
        <f t="shared" si="41"/>
        <v>0</v>
      </c>
      <c r="CL48" s="54">
        <f t="shared" si="42"/>
        <v>0</v>
      </c>
      <c r="CM48" s="52">
        <f t="shared" si="43"/>
        <v>0</v>
      </c>
      <c r="CN48" s="55">
        <f t="shared" si="44"/>
        <v>0</v>
      </c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  <c r="HG48" s="72"/>
      <c r="HH48" s="72"/>
      <c r="HI48" s="72"/>
      <c r="HJ48" s="72"/>
      <c r="HK48" s="72"/>
      <c r="HL48" s="72"/>
      <c r="HM48" s="72"/>
      <c r="HN48" s="72"/>
      <c r="HO48" s="72"/>
      <c r="HP48" s="72"/>
      <c r="HQ48" s="72"/>
      <c r="HR48" s="72"/>
      <c r="HS48" s="72"/>
      <c r="HT48" s="72"/>
      <c r="HU48" s="72"/>
      <c r="HV48" s="72"/>
      <c r="HW48" s="72"/>
      <c r="HX48" s="72"/>
      <c r="HY48" s="72"/>
      <c r="HZ48" s="72"/>
      <c r="IA48" s="72"/>
      <c r="IB48" s="72"/>
      <c r="IC48" s="72"/>
      <c r="ID48" s="72"/>
      <c r="IE48" s="72"/>
      <c r="IF48" s="72"/>
      <c r="IG48" s="72"/>
      <c r="IH48" s="72"/>
      <c r="II48" s="72"/>
      <c r="IJ48" s="72"/>
      <c r="IK48" s="72"/>
      <c r="IL48" s="72"/>
      <c r="IM48" s="74"/>
    </row>
    <row r="49" spans="1:247" ht="12.75" hidden="1" customHeight="1" x14ac:dyDescent="0.2">
      <c r="A49" s="36"/>
      <c r="B49" s="37"/>
      <c r="C49" s="37"/>
      <c r="D49" s="38"/>
      <c r="E49" s="38"/>
      <c r="F49" s="39"/>
      <c r="G49" s="40"/>
      <c r="H49" s="41" t="e">
        <f t="shared" si="0"/>
        <v>#REF!</v>
      </c>
      <c r="I49" s="42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43" t="str">
        <f>IF(ISNA(VLOOKUP(E49,SortLookup!$A$1:$B$5,2,FALSE))," ",VLOOKUP(E49,SortLookup!$A$1:$B$5,2,FALSE))</f>
        <v xml:space="preserve"> </v>
      </c>
      <c r="K49" s="44" t="str">
        <f>IF(ISNA(VLOOKUP(F49,SortLookup!$A$7:$B$11,2,FALSE))," ",VLOOKUP(F49,SortLookup!$A$7:$B$11,2,FALSE))</f>
        <v xml:space="preserve"> </v>
      </c>
      <c r="L49" s="45">
        <f t="shared" si="1"/>
        <v>0</v>
      </c>
      <c r="M49" s="46">
        <f>AC49+AP49+BB49+BM49+BZ49+CK49+CV33+DG33+DR33+EC33+EN33+EY33+FJ33+FU33+GF33+GQ33+HB33+HM33+HX33+II33</f>
        <v>0</v>
      </c>
      <c r="N49" s="47">
        <f>AE49+AR49+BD49+BO49+CB49+CM49+CX33+DI33+DT33+EE33+EP33+FA33+FL33+FW33+GH33+GS33+HD33+HO33+HZ33+IK33</f>
        <v>0</v>
      </c>
      <c r="O49" s="48">
        <f t="shared" si="4"/>
        <v>0</v>
      </c>
      <c r="P49" s="49">
        <f>X49+AK49+AW49+BH49+BU49+CF49+CQ33+DB33+DM33+DX33+EI33+ET33+FE33+FP33+GA33+GL33+GW33+HH33+HS33+ID33</f>
        <v>0</v>
      </c>
      <c r="Q49" s="50"/>
      <c r="R49" s="51"/>
      <c r="S49" s="51"/>
      <c r="T49" s="51"/>
      <c r="U49" s="51"/>
      <c r="V49" s="51"/>
      <c r="W49" s="51"/>
      <c r="X49" s="52"/>
      <c r="Y49" s="52"/>
      <c r="Z49" s="52"/>
      <c r="AA49" s="52"/>
      <c r="AB49" s="53"/>
      <c r="AC49" s="50">
        <f t="shared" si="6"/>
        <v>0</v>
      </c>
      <c r="AD49" s="54">
        <f t="shared" si="7"/>
        <v>0</v>
      </c>
      <c r="AE49" s="52">
        <f t="shared" si="8"/>
        <v>0</v>
      </c>
      <c r="AF49" s="55">
        <f t="shared" si="9"/>
        <v>0</v>
      </c>
      <c r="AG49" s="50"/>
      <c r="AH49" s="51"/>
      <c r="AI49" s="51"/>
      <c r="AJ49" s="51"/>
      <c r="AK49" s="52"/>
      <c r="AL49" s="52"/>
      <c r="AM49" s="52"/>
      <c r="AN49" s="52"/>
      <c r="AO49" s="53"/>
      <c r="AP49" s="50">
        <f t="shared" si="10"/>
        <v>0</v>
      </c>
      <c r="AQ49" s="54">
        <f t="shared" si="11"/>
        <v>0</v>
      </c>
      <c r="AR49" s="52">
        <f t="shared" si="12"/>
        <v>0</v>
      </c>
      <c r="AS49" s="55">
        <f t="shared" si="13"/>
        <v>0</v>
      </c>
      <c r="AT49" s="50"/>
      <c r="AU49" s="51"/>
      <c r="AV49" s="51"/>
      <c r="AW49" s="52"/>
      <c r="AX49" s="52"/>
      <c r="AY49" s="52"/>
      <c r="AZ49" s="52"/>
      <c r="BA49" s="53"/>
      <c r="BB49" s="50">
        <f t="shared" si="14"/>
        <v>0</v>
      </c>
      <c r="BC49" s="54">
        <f t="shared" si="15"/>
        <v>0</v>
      </c>
      <c r="BD49" s="52">
        <f t="shared" si="16"/>
        <v>0</v>
      </c>
      <c r="BE49" s="55">
        <f t="shared" si="17"/>
        <v>0</v>
      </c>
      <c r="BF49" s="50"/>
      <c r="BG49" s="56"/>
      <c r="BH49" s="52"/>
      <c r="BI49" s="52"/>
      <c r="BJ49" s="52"/>
      <c r="BK49" s="52"/>
      <c r="BL49" s="53"/>
      <c r="BM49" s="57">
        <f t="shared" si="18"/>
        <v>0</v>
      </c>
      <c r="BN49" s="48">
        <f t="shared" si="19"/>
        <v>0</v>
      </c>
      <c r="BO49" s="47">
        <f t="shared" si="20"/>
        <v>0</v>
      </c>
      <c r="BP49" s="96">
        <f t="shared" si="21"/>
        <v>0</v>
      </c>
      <c r="BQ49" s="50"/>
      <c r="BR49" s="51"/>
      <c r="BS49" s="51"/>
      <c r="BT49" s="51"/>
      <c r="BU49" s="52"/>
      <c r="BV49" s="52"/>
      <c r="BW49" s="52"/>
      <c r="BX49" s="52"/>
      <c r="BY49" s="53"/>
      <c r="BZ49" s="50">
        <f t="shared" si="37"/>
        <v>0</v>
      </c>
      <c r="CA49" s="54">
        <f t="shared" si="38"/>
        <v>0</v>
      </c>
      <c r="CB49" s="53">
        <f t="shared" si="39"/>
        <v>0</v>
      </c>
      <c r="CC49" s="59">
        <f t="shared" si="40"/>
        <v>0</v>
      </c>
      <c r="CD49" s="50"/>
      <c r="CE49" s="51"/>
      <c r="CF49" s="52"/>
      <c r="CG49" s="52"/>
      <c r="CH49" s="52"/>
      <c r="CI49" s="52"/>
      <c r="CJ49" s="53"/>
      <c r="CK49" s="50">
        <f t="shared" si="41"/>
        <v>0</v>
      </c>
      <c r="CL49" s="54">
        <f t="shared" si="42"/>
        <v>0</v>
      </c>
      <c r="CM49" s="52">
        <f t="shared" si="43"/>
        <v>0</v>
      </c>
      <c r="CN49" s="55">
        <f t="shared" si="44"/>
        <v>0</v>
      </c>
      <c r="CO49" s="68"/>
      <c r="CP49" s="68"/>
      <c r="CQ49" s="69"/>
      <c r="CR49" s="69"/>
      <c r="CS49" s="69"/>
      <c r="CT49" s="69"/>
      <c r="CU49" s="69"/>
      <c r="CV49" s="68"/>
      <c r="CW49" s="70"/>
      <c r="CX49" s="69"/>
      <c r="CY49" s="71"/>
      <c r="CZ49" s="68"/>
      <c r="DA49" s="68"/>
      <c r="DB49" s="69"/>
      <c r="DC49" s="69"/>
      <c r="DD49" s="69"/>
      <c r="DE49" s="69"/>
      <c r="DF49" s="69"/>
      <c r="DG49" s="68"/>
      <c r="DH49" s="70"/>
      <c r="DI49" s="69"/>
      <c r="DJ49" s="71"/>
      <c r="DK49" s="68"/>
      <c r="DL49" s="68"/>
      <c r="DM49" s="69"/>
      <c r="DN49" s="69"/>
      <c r="DO49" s="69"/>
      <c r="DP49" s="69"/>
      <c r="DQ49" s="69"/>
      <c r="DR49" s="68"/>
      <c r="DS49" s="70"/>
      <c r="DT49" s="69"/>
      <c r="DU49" s="71"/>
      <c r="DV49" s="68"/>
      <c r="DW49" s="68"/>
      <c r="DX49" s="69"/>
      <c r="DY49" s="69"/>
      <c r="DZ49" s="69"/>
      <c r="EA49" s="69"/>
      <c r="EB49" s="69"/>
      <c r="EC49" s="68"/>
      <c r="ED49" s="70"/>
      <c r="EE49" s="69"/>
      <c r="EF49" s="71"/>
      <c r="EG49" s="68"/>
      <c r="EH49" s="68"/>
      <c r="EI49" s="69"/>
      <c r="EJ49" s="69"/>
      <c r="EK49" s="69"/>
      <c r="EL49" s="69"/>
      <c r="EM49" s="69"/>
      <c r="EN49" s="68"/>
      <c r="EO49" s="70"/>
      <c r="EP49" s="69"/>
      <c r="EQ49" s="71"/>
      <c r="ER49" s="68"/>
      <c r="ES49" s="68"/>
      <c r="ET49" s="69"/>
      <c r="EU49" s="69"/>
      <c r="EV49" s="69"/>
      <c r="EW49" s="69"/>
      <c r="EX49" s="69"/>
      <c r="EY49" s="68"/>
      <c r="EZ49" s="70"/>
      <c r="FA49" s="69"/>
      <c r="FB49" s="71"/>
      <c r="FC49" s="68"/>
      <c r="FD49" s="68"/>
      <c r="FE49" s="69"/>
      <c r="FF49" s="69"/>
      <c r="FG49" s="69"/>
      <c r="FH49" s="69"/>
      <c r="FI49" s="69"/>
      <c r="FJ49" s="68"/>
      <c r="FK49" s="70"/>
      <c r="FL49" s="69"/>
      <c r="FM49" s="71"/>
      <c r="FN49" s="68"/>
      <c r="FO49" s="68"/>
      <c r="FP49" s="69"/>
      <c r="FQ49" s="69"/>
      <c r="FR49" s="69"/>
      <c r="FS49" s="69"/>
      <c r="FT49" s="69"/>
      <c r="FU49" s="68"/>
      <c r="FV49" s="70"/>
      <c r="FW49" s="69"/>
      <c r="FX49" s="71"/>
      <c r="FY49" s="68"/>
      <c r="FZ49" s="68"/>
      <c r="GA49" s="69"/>
      <c r="GB49" s="69"/>
      <c r="GC49" s="69"/>
      <c r="GD49" s="69"/>
      <c r="GE49" s="69"/>
      <c r="GF49" s="68"/>
      <c r="GG49" s="70"/>
      <c r="GH49" s="69"/>
      <c r="GI49" s="71"/>
      <c r="GJ49" s="68"/>
      <c r="GK49" s="68"/>
      <c r="GL49" s="69"/>
      <c r="GM49" s="69"/>
      <c r="GN49" s="69"/>
      <c r="GO49" s="69"/>
      <c r="GP49" s="69"/>
      <c r="GQ49" s="68"/>
      <c r="GR49" s="70"/>
      <c r="GS49" s="69"/>
      <c r="GT49" s="71"/>
      <c r="GU49" s="68"/>
      <c r="GV49" s="68"/>
      <c r="GW49" s="69"/>
      <c r="GX49" s="69"/>
      <c r="GY49" s="69"/>
      <c r="GZ49" s="69"/>
      <c r="HA49" s="69"/>
      <c r="HB49" s="68"/>
      <c r="HC49" s="70"/>
      <c r="HD49" s="69"/>
      <c r="HE49" s="71"/>
      <c r="HF49" s="68"/>
      <c r="HG49" s="68"/>
      <c r="HH49" s="69"/>
      <c r="HI49" s="69"/>
      <c r="HJ49" s="69"/>
      <c r="HK49" s="69"/>
      <c r="HL49" s="69"/>
      <c r="HM49" s="68"/>
      <c r="HN49" s="70"/>
      <c r="HO49" s="69"/>
      <c r="HP49" s="71"/>
      <c r="HQ49" s="68"/>
      <c r="HR49" s="68"/>
      <c r="HS49" s="69"/>
      <c r="HT49" s="69"/>
      <c r="HU49" s="69"/>
      <c r="HV49" s="69"/>
      <c r="HW49" s="69"/>
      <c r="HX49" s="68"/>
      <c r="HY49" s="70"/>
      <c r="HZ49" s="69"/>
      <c r="IA49" s="71"/>
      <c r="IB49" s="68"/>
      <c r="IC49" s="68"/>
      <c r="ID49" s="69"/>
      <c r="IE49" s="69"/>
      <c r="IF49" s="69"/>
      <c r="IG49" s="69"/>
      <c r="IH49" s="69"/>
      <c r="II49" s="68"/>
      <c r="IJ49" s="70"/>
      <c r="IK49" s="69"/>
      <c r="IL49" s="71"/>
      <c r="IM49" s="74"/>
    </row>
    <row r="50" spans="1:247" ht="12.75" hidden="1" customHeight="1" x14ac:dyDescent="0.2">
      <c r="A50" s="36"/>
      <c r="B50" s="37"/>
      <c r="C50" s="37"/>
      <c r="D50" s="38"/>
      <c r="E50" s="38"/>
      <c r="F50" s="39"/>
      <c r="G50" s="40"/>
      <c r="H50" s="41" t="e">
        <f t="shared" si="0"/>
        <v>#REF!</v>
      </c>
      <c r="I50" s="42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43" t="str">
        <f>IF(ISNA(VLOOKUP(E50,SortLookup!$A$1:$B$5,2,FALSE))," ",VLOOKUP(E50,SortLookup!$A$1:$B$5,2,FALSE))</f>
        <v xml:space="preserve"> </v>
      </c>
      <c r="K50" s="44" t="str">
        <f>IF(ISNA(VLOOKUP(F50,SortLookup!$A$7:$B$11,2,FALSE))," ",VLOOKUP(F50,SortLookup!$A$7:$B$11,2,FALSE))</f>
        <v xml:space="preserve"> </v>
      </c>
      <c r="L50" s="45">
        <f t="shared" si="1"/>
        <v>0</v>
      </c>
      <c r="M50" s="46">
        <f>AC50+AP50+BB50+BM50+BZ50+CK50+CV47+DG47+DR47+EC47+EN47+EY47+FJ47+FU47+GF47+GQ47+HB47+HM47+HX47+II47</f>
        <v>0</v>
      </c>
      <c r="N50" s="47">
        <f>AE50+AR50+BD50+BO50+CB50+CM50+CX47+DI47+DT47+EE47+EP47+FA47+FL47+FW47+GH47+GS47+HD47+HO47+HZ47+IK47</f>
        <v>0</v>
      </c>
      <c r="O50" s="48">
        <f t="shared" si="4"/>
        <v>0</v>
      </c>
      <c r="P50" s="49">
        <f>X50+AK50+AW50+BH50+BU50+CF50+CQ47+DB47+DM47+DX47+EI47+ET47+FE47+FP47+GA47+GL47+GW47+HH47+HS47+ID47</f>
        <v>0</v>
      </c>
      <c r="Q50" s="50"/>
      <c r="R50" s="51"/>
      <c r="S50" s="51"/>
      <c r="T50" s="51"/>
      <c r="U50" s="51"/>
      <c r="V50" s="51"/>
      <c r="W50" s="51"/>
      <c r="X50" s="52"/>
      <c r="Y50" s="52"/>
      <c r="Z50" s="52"/>
      <c r="AA50" s="52"/>
      <c r="AB50" s="53"/>
      <c r="AC50" s="50">
        <f t="shared" si="6"/>
        <v>0</v>
      </c>
      <c r="AD50" s="54">
        <f t="shared" si="7"/>
        <v>0</v>
      </c>
      <c r="AE50" s="52">
        <f t="shared" si="8"/>
        <v>0</v>
      </c>
      <c r="AF50" s="55">
        <f t="shared" si="9"/>
        <v>0</v>
      </c>
      <c r="AG50" s="50"/>
      <c r="AH50" s="51"/>
      <c r="AI50" s="51"/>
      <c r="AJ50" s="51"/>
      <c r="AK50" s="52"/>
      <c r="AL50" s="52"/>
      <c r="AM50" s="52"/>
      <c r="AN50" s="52"/>
      <c r="AO50" s="53"/>
      <c r="AP50" s="50">
        <f t="shared" si="10"/>
        <v>0</v>
      </c>
      <c r="AQ50" s="54">
        <f t="shared" si="11"/>
        <v>0</v>
      </c>
      <c r="AR50" s="52">
        <f t="shared" si="12"/>
        <v>0</v>
      </c>
      <c r="AS50" s="55">
        <f t="shared" si="13"/>
        <v>0</v>
      </c>
      <c r="AT50" s="50"/>
      <c r="AU50" s="51"/>
      <c r="AV50" s="51"/>
      <c r="AW50" s="52"/>
      <c r="AX50" s="52"/>
      <c r="AY50" s="52"/>
      <c r="AZ50" s="52"/>
      <c r="BA50" s="53"/>
      <c r="BB50" s="50">
        <f t="shared" si="14"/>
        <v>0</v>
      </c>
      <c r="BC50" s="54">
        <f t="shared" si="15"/>
        <v>0</v>
      </c>
      <c r="BD50" s="52">
        <f t="shared" si="16"/>
        <v>0</v>
      </c>
      <c r="BE50" s="55">
        <f t="shared" si="17"/>
        <v>0</v>
      </c>
      <c r="BF50" s="50"/>
      <c r="BG50" s="56"/>
      <c r="BH50" s="52"/>
      <c r="BI50" s="52"/>
      <c r="BJ50" s="52"/>
      <c r="BK50" s="52"/>
      <c r="BL50" s="53"/>
      <c r="BM50" s="57">
        <f t="shared" si="18"/>
        <v>0</v>
      </c>
      <c r="BN50" s="48">
        <f t="shared" si="19"/>
        <v>0</v>
      </c>
      <c r="BO50" s="47">
        <f t="shared" si="20"/>
        <v>0</v>
      </c>
      <c r="BP50" s="97">
        <f t="shared" si="21"/>
        <v>0</v>
      </c>
      <c r="BQ50" s="50"/>
      <c r="BR50" s="51"/>
      <c r="BS50" s="51"/>
      <c r="BT50" s="51"/>
      <c r="BU50" s="52"/>
      <c r="BV50" s="52"/>
      <c r="BW50" s="52"/>
      <c r="BX50" s="52"/>
      <c r="BY50" s="53"/>
      <c r="BZ50" s="50">
        <f t="shared" si="37"/>
        <v>0</v>
      </c>
      <c r="CA50" s="54">
        <f t="shared" si="38"/>
        <v>0</v>
      </c>
      <c r="CB50" s="53">
        <f t="shared" si="39"/>
        <v>0</v>
      </c>
      <c r="CC50" s="59">
        <f t="shared" si="40"/>
        <v>0</v>
      </c>
      <c r="CD50" s="50"/>
      <c r="CE50" s="51"/>
      <c r="CF50" s="52"/>
      <c r="CG50" s="52"/>
      <c r="CH50" s="52"/>
      <c r="CI50" s="52"/>
      <c r="CJ50" s="53"/>
      <c r="CK50" s="50">
        <f t="shared" si="41"/>
        <v>0</v>
      </c>
      <c r="CL50" s="54">
        <f t="shared" si="42"/>
        <v>0</v>
      </c>
      <c r="CM50" s="52">
        <f t="shared" si="43"/>
        <v>0</v>
      </c>
      <c r="CN50" s="55">
        <f t="shared" si="44"/>
        <v>0</v>
      </c>
      <c r="IM50" s="74"/>
    </row>
    <row r="51" spans="1:247" ht="12.75" hidden="1" customHeight="1" x14ac:dyDescent="0.2">
      <c r="A51" s="36"/>
      <c r="B51" s="37"/>
      <c r="C51" s="37"/>
      <c r="D51" s="38"/>
      <c r="E51" s="38"/>
      <c r="F51" s="39"/>
      <c r="G51" s="40"/>
      <c r="H51" s="41" t="e">
        <f t="shared" si="0"/>
        <v>#REF!</v>
      </c>
      <c r="I51" s="42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43" t="str">
        <f>IF(ISNA(VLOOKUP(E51,SortLookup!$A$1:$B$5,2,FALSE))," ",VLOOKUP(E51,SortLookup!$A$1:$B$5,2,FALSE))</f>
        <v xml:space="preserve"> </v>
      </c>
      <c r="K51" s="44" t="str">
        <f>IF(ISNA(VLOOKUP(F51,SortLookup!$A$7:$B$11,2,FALSE))," ",VLOOKUP(F51,SortLookup!$A$7:$B$11,2,FALSE))</f>
        <v xml:space="preserve"> </v>
      </c>
      <c r="L51" s="45">
        <f t="shared" si="1"/>
        <v>0</v>
      </c>
      <c r="M51" s="46">
        <f t="shared" ref="M51:M52" si="48">AC51+AP51+BB51+BM51+BZ51+CK51+CV51+DG51+DR51+EC51+EN51+EY51+FJ51+FU51+GF51+GQ51+HB51+HM51+HX51+II51</f>
        <v>0</v>
      </c>
      <c r="N51" s="47">
        <f t="shared" ref="N51:N52" si="49">AE51+AR51+BD51+BO51+CB51+CM51+CX51+DI51+DT51+EE51+EP51+FA51+FL51+FW51+GH51+GS51+HD51+HO51+HZ51+IK51</f>
        <v>0</v>
      </c>
      <c r="O51" s="48">
        <f t="shared" si="4"/>
        <v>0</v>
      </c>
      <c r="P51" s="49">
        <f t="shared" ref="P51:P52" si="50">X51+AK51+AW51+BH51+BU51+CF51+CQ51+DB51+DM51+DX51+EI51+ET51+FE51+FP51+GA51+GL51+GW51+HH51+HS51+ID51</f>
        <v>0</v>
      </c>
      <c r="Q51" s="50"/>
      <c r="R51" s="51"/>
      <c r="S51" s="51"/>
      <c r="T51" s="51"/>
      <c r="U51" s="51"/>
      <c r="V51" s="51"/>
      <c r="W51" s="51"/>
      <c r="X51" s="52"/>
      <c r="Y51" s="52"/>
      <c r="Z51" s="52"/>
      <c r="AA51" s="52"/>
      <c r="AB51" s="53"/>
      <c r="AC51" s="50">
        <f t="shared" si="6"/>
        <v>0</v>
      </c>
      <c r="AD51" s="54">
        <f t="shared" si="7"/>
        <v>0</v>
      </c>
      <c r="AE51" s="52">
        <f t="shared" si="8"/>
        <v>0</v>
      </c>
      <c r="AF51" s="55">
        <f t="shared" si="9"/>
        <v>0</v>
      </c>
      <c r="AG51" s="50"/>
      <c r="AH51" s="51"/>
      <c r="AI51" s="51"/>
      <c r="AJ51" s="51"/>
      <c r="AK51" s="52"/>
      <c r="AL51" s="52"/>
      <c r="AM51" s="52"/>
      <c r="AN51" s="52"/>
      <c r="AO51" s="53"/>
      <c r="AP51" s="50">
        <f t="shared" si="10"/>
        <v>0</v>
      </c>
      <c r="AQ51" s="54">
        <f t="shared" si="11"/>
        <v>0</v>
      </c>
      <c r="AR51" s="52">
        <f t="shared" si="12"/>
        <v>0</v>
      </c>
      <c r="AS51" s="55">
        <f t="shared" si="13"/>
        <v>0</v>
      </c>
      <c r="AT51" s="50"/>
      <c r="AU51" s="51"/>
      <c r="AV51" s="51"/>
      <c r="AW51" s="52"/>
      <c r="AX51" s="52"/>
      <c r="AY51" s="52"/>
      <c r="AZ51" s="52"/>
      <c r="BA51" s="53"/>
      <c r="BB51" s="50">
        <f t="shared" si="14"/>
        <v>0</v>
      </c>
      <c r="BC51" s="54">
        <f t="shared" si="15"/>
        <v>0</v>
      </c>
      <c r="BD51" s="52">
        <f t="shared" si="16"/>
        <v>0</v>
      </c>
      <c r="BE51" s="55">
        <f t="shared" si="17"/>
        <v>0</v>
      </c>
      <c r="BF51" s="50"/>
      <c r="BG51" s="56"/>
      <c r="BH51" s="52"/>
      <c r="BI51" s="52"/>
      <c r="BJ51" s="52"/>
      <c r="BK51" s="52"/>
      <c r="BL51" s="53"/>
      <c r="BM51" s="57">
        <f t="shared" si="18"/>
        <v>0</v>
      </c>
      <c r="BN51" s="48">
        <f t="shared" si="19"/>
        <v>0</v>
      </c>
      <c r="BO51" s="47">
        <f t="shared" si="20"/>
        <v>0</v>
      </c>
      <c r="BP51" s="97">
        <f t="shared" si="21"/>
        <v>0</v>
      </c>
      <c r="BQ51" s="50"/>
      <c r="BR51" s="51"/>
      <c r="BS51" s="51"/>
      <c r="BT51" s="51"/>
      <c r="BU51" s="52"/>
      <c r="BV51" s="52"/>
      <c r="BW51" s="52"/>
      <c r="BX51" s="52"/>
      <c r="BY51" s="53"/>
      <c r="BZ51" s="50">
        <f t="shared" si="37"/>
        <v>0</v>
      </c>
      <c r="CA51" s="54">
        <f t="shared" si="38"/>
        <v>0</v>
      </c>
      <c r="CB51" s="53">
        <f t="shared" si="39"/>
        <v>0</v>
      </c>
      <c r="CC51" s="59">
        <f t="shared" si="40"/>
        <v>0</v>
      </c>
      <c r="CD51" s="50"/>
      <c r="CE51" s="51"/>
      <c r="CF51" s="52"/>
      <c r="CG51" s="52"/>
      <c r="CH51" s="52"/>
      <c r="CI51" s="52"/>
      <c r="CJ51" s="53"/>
      <c r="CK51" s="50">
        <f t="shared" si="41"/>
        <v>0</v>
      </c>
      <c r="CL51" s="54">
        <f t="shared" si="42"/>
        <v>0</v>
      </c>
      <c r="CM51" s="52">
        <f t="shared" si="43"/>
        <v>0</v>
      </c>
      <c r="CN51" s="55">
        <f t="shared" si="44"/>
        <v>0</v>
      </c>
      <c r="CV51" s="72"/>
      <c r="CY51" s="72"/>
      <c r="CZ51" s="72"/>
      <c r="DG51" s="72"/>
      <c r="DJ51" s="72"/>
      <c r="DK51" s="72"/>
      <c r="DR51" s="72"/>
      <c r="DU51" s="72"/>
      <c r="DV51" s="72"/>
      <c r="EC51" s="72"/>
      <c r="EF51" s="72"/>
      <c r="EG51" s="72"/>
      <c r="EN51" s="72"/>
      <c r="EQ51" s="72"/>
      <c r="ER51" s="72"/>
      <c r="EY51" s="72"/>
      <c r="FB51" s="72"/>
      <c r="FC51" s="72"/>
      <c r="FJ51" s="72"/>
      <c r="FM51" s="72"/>
      <c r="FN51" s="72"/>
      <c r="FU51" s="72"/>
      <c r="FX51" s="72"/>
      <c r="FY51" s="72"/>
      <c r="GF51" s="72"/>
      <c r="GI51" s="72"/>
      <c r="GJ51" s="72"/>
      <c r="GQ51" s="72"/>
      <c r="GT51" s="72"/>
      <c r="GU51" s="72"/>
      <c r="HB51" s="72"/>
      <c r="HE51" s="72"/>
      <c r="HF51" s="72"/>
      <c r="HM51" s="72"/>
      <c r="HP51" s="72"/>
      <c r="HQ51" s="72"/>
      <c r="HX51" s="72"/>
      <c r="IA51" s="72"/>
      <c r="IB51" s="72"/>
      <c r="II51" s="72"/>
      <c r="IM51" s="74"/>
    </row>
    <row r="52" spans="1:247" ht="12.75" hidden="1" customHeight="1" x14ac:dyDescent="0.2">
      <c r="A52" s="36"/>
      <c r="B52" s="37"/>
      <c r="C52" s="37"/>
      <c r="D52" s="38"/>
      <c r="E52" s="38"/>
      <c r="F52" s="39"/>
      <c r="G52" s="40"/>
      <c r="H52" s="41" t="e">
        <f t="shared" si="0"/>
        <v>#REF!</v>
      </c>
      <c r="I52" s="42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43" t="str">
        <f>IF(ISNA(VLOOKUP(E52,SortLookup!$A$1:$B$5,2,FALSE))," ",VLOOKUP(E52,SortLookup!$A$1:$B$5,2,FALSE))</f>
        <v xml:space="preserve"> </v>
      </c>
      <c r="K52" s="44" t="str">
        <f>IF(ISNA(VLOOKUP(F52,SortLookup!$A$7:$B$11,2,FALSE))," ",VLOOKUP(F52,SortLookup!$A$7:$B$11,2,FALSE))</f>
        <v xml:space="preserve"> </v>
      </c>
      <c r="L52" s="45">
        <f t="shared" si="1"/>
        <v>0</v>
      </c>
      <c r="M52" s="46">
        <f t="shared" si="48"/>
        <v>0</v>
      </c>
      <c r="N52" s="47">
        <f t="shared" si="49"/>
        <v>0</v>
      </c>
      <c r="O52" s="48">
        <f t="shared" si="4"/>
        <v>0</v>
      </c>
      <c r="P52" s="49">
        <f t="shared" si="50"/>
        <v>0</v>
      </c>
      <c r="Q52" s="50"/>
      <c r="R52" s="51"/>
      <c r="S52" s="51"/>
      <c r="T52" s="51"/>
      <c r="U52" s="51"/>
      <c r="V52" s="51"/>
      <c r="W52" s="51"/>
      <c r="X52" s="52"/>
      <c r="Y52" s="52"/>
      <c r="Z52" s="52"/>
      <c r="AA52" s="52"/>
      <c r="AB52" s="53"/>
      <c r="AC52" s="50">
        <f t="shared" si="6"/>
        <v>0</v>
      </c>
      <c r="AD52" s="54">
        <f t="shared" si="7"/>
        <v>0</v>
      </c>
      <c r="AE52" s="52">
        <f t="shared" si="8"/>
        <v>0</v>
      </c>
      <c r="AF52" s="55">
        <f t="shared" si="9"/>
        <v>0</v>
      </c>
      <c r="AG52" s="50"/>
      <c r="AH52" s="51"/>
      <c r="AI52" s="51"/>
      <c r="AJ52" s="51"/>
      <c r="AK52" s="52"/>
      <c r="AL52" s="52"/>
      <c r="AM52" s="52"/>
      <c r="AN52" s="52"/>
      <c r="AO52" s="53"/>
      <c r="AP52" s="50">
        <f t="shared" si="10"/>
        <v>0</v>
      </c>
      <c r="AQ52" s="54">
        <f t="shared" si="11"/>
        <v>0</v>
      </c>
      <c r="AR52" s="52">
        <f t="shared" si="12"/>
        <v>0</v>
      </c>
      <c r="AS52" s="55">
        <f t="shared" si="13"/>
        <v>0</v>
      </c>
      <c r="AT52" s="50"/>
      <c r="AU52" s="51"/>
      <c r="AV52" s="51"/>
      <c r="AW52" s="52"/>
      <c r="AX52" s="52"/>
      <c r="AY52" s="52"/>
      <c r="AZ52" s="52"/>
      <c r="BA52" s="53"/>
      <c r="BB52" s="50">
        <f t="shared" si="14"/>
        <v>0</v>
      </c>
      <c r="BC52" s="54">
        <f t="shared" si="15"/>
        <v>0</v>
      </c>
      <c r="BD52" s="52">
        <f t="shared" si="16"/>
        <v>0</v>
      </c>
      <c r="BE52" s="55">
        <f t="shared" si="17"/>
        <v>0</v>
      </c>
      <c r="BF52" s="50"/>
      <c r="BG52" s="56"/>
      <c r="BH52" s="52"/>
      <c r="BI52" s="52"/>
      <c r="BJ52" s="52"/>
      <c r="BK52" s="52"/>
      <c r="BL52" s="53"/>
      <c r="BM52" s="57">
        <f t="shared" si="18"/>
        <v>0</v>
      </c>
      <c r="BN52" s="48">
        <f t="shared" si="19"/>
        <v>0</v>
      </c>
      <c r="BO52" s="47">
        <f t="shared" si="20"/>
        <v>0</v>
      </c>
      <c r="BP52" s="55">
        <f t="shared" si="21"/>
        <v>0</v>
      </c>
      <c r="BQ52" s="50"/>
      <c r="BR52" s="51"/>
      <c r="BS52" s="51"/>
      <c r="BT52" s="51"/>
      <c r="BU52" s="52"/>
      <c r="BV52" s="52"/>
      <c r="BW52" s="52"/>
      <c r="BX52" s="52"/>
      <c r="BY52" s="53"/>
      <c r="BZ52" s="50">
        <f t="shared" si="37"/>
        <v>0</v>
      </c>
      <c r="CA52" s="54">
        <f t="shared" si="38"/>
        <v>0</v>
      </c>
      <c r="CB52" s="53">
        <f t="shared" si="39"/>
        <v>0</v>
      </c>
      <c r="CC52" s="59">
        <f t="shared" si="40"/>
        <v>0</v>
      </c>
      <c r="CD52" s="50"/>
      <c r="CE52" s="51"/>
      <c r="CF52" s="52"/>
      <c r="CG52" s="52"/>
      <c r="CH52" s="52"/>
      <c r="CI52" s="52"/>
      <c r="CJ52" s="53"/>
      <c r="CK52" s="50">
        <f t="shared" si="41"/>
        <v>0</v>
      </c>
      <c r="CL52" s="54">
        <f t="shared" si="42"/>
        <v>0</v>
      </c>
      <c r="CM52" s="52">
        <f t="shared" si="43"/>
        <v>0</v>
      </c>
      <c r="CN52" s="55">
        <f t="shared" si="44"/>
        <v>0</v>
      </c>
      <c r="CV52" s="72"/>
      <c r="CY52" s="72"/>
      <c r="CZ52" s="72"/>
      <c r="DG52" s="72"/>
      <c r="DJ52" s="72"/>
      <c r="DK52" s="72"/>
      <c r="DR52" s="72"/>
      <c r="DU52" s="72"/>
      <c r="DV52" s="72"/>
      <c r="EC52" s="72"/>
      <c r="EF52" s="72"/>
      <c r="EG52" s="72"/>
      <c r="EN52" s="72"/>
      <c r="EQ52" s="72"/>
      <c r="ER52" s="72"/>
      <c r="EY52" s="72"/>
      <c r="FB52" s="72"/>
      <c r="FC52" s="72"/>
      <c r="FJ52" s="72"/>
      <c r="FM52" s="72"/>
      <c r="FN52" s="72"/>
      <c r="FU52" s="72"/>
      <c r="FX52" s="72"/>
      <c r="FY52" s="72"/>
      <c r="GF52" s="72"/>
      <c r="GI52" s="72"/>
      <c r="GJ52" s="72"/>
      <c r="GQ52" s="72"/>
      <c r="GT52" s="72"/>
      <c r="GU52" s="72"/>
      <c r="HB52" s="72"/>
      <c r="HE52" s="72"/>
      <c r="HF52" s="72"/>
      <c r="HM52" s="72"/>
      <c r="HP52" s="72"/>
      <c r="HQ52" s="72"/>
      <c r="HX52" s="72"/>
      <c r="IA52" s="72"/>
      <c r="IB52" s="72"/>
      <c r="II52" s="72"/>
      <c r="IM52" s="74"/>
    </row>
    <row r="53" spans="1:247" ht="12.75" hidden="1" customHeight="1" x14ac:dyDescent="0.2">
      <c r="A53" s="36"/>
      <c r="B53" s="37"/>
      <c r="C53" s="37"/>
      <c r="D53" s="38"/>
      <c r="E53" s="38"/>
      <c r="F53" s="39"/>
      <c r="G53" s="40"/>
      <c r="H53" s="41" t="e">
        <f t="shared" si="0"/>
        <v>#REF!</v>
      </c>
      <c r="I53" s="42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43" t="str">
        <f>IF(ISNA(VLOOKUP(E53,SortLookup!$A$1:$B$5,2,FALSE))," ",VLOOKUP(E53,SortLookup!$A$1:$B$5,2,FALSE))</f>
        <v xml:space="preserve"> </v>
      </c>
      <c r="K53" s="44" t="str">
        <f>IF(ISNA(VLOOKUP(F53,SortLookup!$A$7:$B$11,2,FALSE))," ",VLOOKUP(F53,SortLookup!$A$7:$B$11,2,FALSE))</f>
        <v xml:space="preserve"> </v>
      </c>
      <c r="L53" s="45">
        <f t="shared" si="1"/>
        <v>0</v>
      </c>
      <c r="M53" s="46">
        <f>AC53+AP53+BB53+BM53+BZ53+CK53+CV52+DG52+DR52+EC52+EN52+EY52+FJ52+FU52+GF52+GQ52+HB52+HM52+HX52+II52</f>
        <v>0</v>
      </c>
      <c r="N53" s="47">
        <f>AE53+AR53+BD53+BO53+CB53+CM53+CX52+DI52+DT52+EE52+EP52+FA52+FL52+FW52+GH52+GS52+HD52+HO52+HZ52+IK52</f>
        <v>0</v>
      </c>
      <c r="O53" s="48">
        <f t="shared" si="4"/>
        <v>0</v>
      </c>
      <c r="P53" s="49">
        <f>X53+AK53+AW53+BH53+BU53+CF53+CQ52+DB52+DM52+DX52+EI52+ET52+FE52+FP52+GA52+GL52+GW52+HH52+HS52+ID52</f>
        <v>0</v>
      </c>
      <c r="Q53" s="50"/>
      <c r="R53" s="51"/>
      <c r="S53" s="51"/>
      <c r="T53" s="51"/>
      <c r="U53" s="51"/>
      <c r="V53" s="51"/>
      <c r="W53" s="51"/>
      <c r="X53" s="52"/>
      <c r="Y53" s="52"/>
      <c r="Z53" s="52"/>
      <c r="AA53" s="52"/>
      <c r="AB53" s="53"/>
      <c r="AC53" s="50">
        <f t="shared" si="6"/>
        <v>0</v>
      </c>
      <c r="AD53" s="54">
        <f t="shared" si="7"/>
        <v>0</v>
      </c>
      <c r="AE53" s="52">
        <f t="shared" si="8"/>
        <v>0</v>
      </c>
      <c r="AF53" s="55">
        <f t="shared" si="9"/>
        <v>0</v>
      </c>
      <c r="AG53" s="50"/>
      <c r="AH53" s="51"/>
      <c r="AI53" s="51"/>
      <c r="AJ53" s="51"/>
      <c r="AK53" s="52"/>
      <c r="AL53" s="52"/>
      <c r="AM53" s="52"/>
      <c r="AN53" s="52"/>
      <c r="AO53" s="53"/>
      <c r="AP53" s="50">
        <f t="shared" si="10"/>
        <v>0</v>
      </c>
      <c r="AQ53" s="54">
        <f t="shared" si="11"/>
        <v>0</v>
      </c>
      <c r="AR53" s="52">
        <f t="shared" si="12"/>
        <v>0</v>
      </c>
      <c r="AS53" s="55">
        <f t="shared" si="13"/>
        <v>0</v>
      </c>
      <c r="AT53" s="50"/>
      <c r="AU53" s="51"/>
      <c r="AV53" s="51"/>
      <c r="AW53" s="52"/>
      <c r="AX53" s="52"/>
      <c r="AY53" s="52"/>
      <c r="AZ53" s="52"/>
      <c r="BA53" s="53"/>
      <c r="BB53" s="50">
        <f t="shared" si="14"/>
        <v>0</v>
      </c>
      <c r="BC53" s="54">
        <f t="shared" si="15"/>
        <v>0</v>
      </c>
      <c r="BD53" s="52">
        <f t="shared" si="16"/>
        <v>0</v>
      </c>
      <c r="BE53" s="55">
        <f t="shared" si="17"/>
        <v>0</v>
      </c>
      <c r="BF53" s="50"/>
      <c r="BG53" s="56"/>
      <c r="BH53" s="52"/>
      <c r="BI53" s="52"/>
      <c r="BJ53" s="52"/>
      <c r="BK53" s="52"/>
      <c r="BL53" s="53"/>
      <c r="BM53" s="57">
        <f t="shared" si="18"/>
        <v>0</v>
      </c>
      <c r="BN53" s="48">
        <f t="shared" si="19"/>
        <v>0</v>
      </c>
      <c r="BO53" s="47">
        <f t="shared" si="20"/>
        <v>0</v>
      </c>
      <c r="BP53" s="55">
        <f t="shared" si="21"/>
        <v>0</v>
      </c>
      <c r="BQ53" s="50"/>
      <c r="BR53" s="51"/>
      <c r="BS53" s="51"/>
      <c r="BT53" s="51"/>
      <c r="BU53" s="52"/>
      <c r="BV53" s="52"/>
      <c r="BW53" s="52"/>
      <c r="BX53" s="52"/>
      <c r="BY53" s="53"/>
      <c r="BZ53" s="50">
        <f t="shared" si="37"/>
        <v>0</v>
      </c>
      <c r="CA53" s="54">
        <f t="shared" si="38"/>
        <v>0</v>
      </c>
      <c r="CB53" s="53">
        <f t="shared" si="39"/>
        <v>0</v>
      </c>
      <c r="CC53" s="59">
        <f t="shared" si="40"/>
        <v>0</v>
      </c>
      <c r="CD53" s="50"/>
      <c r="CE53" s="51"/>
      <c r="CF53" s="52"/>
      <c r="CG53" s="52"/>
      <c r="CH53" s="52"/>
      <c r="CI53" s="52"/>
      <c r="CJ53" s="53"/>
      <c r="CK53" s="50">
        <f t="shared" si="41"/>
        <v>0</v>
      </c>
      <c r="CL53" s="54">
        <f t="shared" si="42"/>
        <v>0</v>
      </c>
      <c r="CM53" s="52">
        <f t="shared" si="43"/>
        <v>0</v>
      </c>
      <c r="CN53" s="55">
        <f t="shared" si="44"/>
        <v>0</v>
      </c>
      <c r="IM53" s="74"/>
    </row>
    <row r="54" spans="1:247" ht="12.75" hidden="1" customHeight="1" x14ac:dyDescent="0.2">
      <c r="A54" s="36"/>
      <c r="B54" s="37"/>
      <c r="C54" s="37"/>
      <c r="D54" s="38"/>
      <c r="E54" s="38"/>
      <c r="F54" s="39"/>
      <c r="G54" s="40"/>
      <c r="H54" s="41" t="e">
        <f t="shared" si="0"/>
        <v>#REF!</v>
      </c>
      <c r="I54" s="42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43" t="str">
        <f>IF(ISNA(VLOOKUP(E54,SortLookup!$A$1:$B$5,2,FALSE))," ",VLOOKUP(E54,SortLookup!$A$1:$B$5,2,FALSE))</f>
        <v xml:space="preserve"> </v>
      </c>
      <c r="K54" s="44" t="str">
        <f>IF(ISNA(VLOOKUP(F54,SortLookup!$A$7:$B$11,2,FALSE))," ",VLOOKUP(F54,SortLookup!$A$7:$B$11,2,FALSE))</f>
        <v xml:space="preserve"> </v>
      </c>
      <c r="L54" s="45">
        <f t="shared" si="1"/>
        <v>0</v>
      </c>
      <c r="M54" s="46">
        <f t="shared" ref="M54:M55" si="51">AC54+AP54+BB54+BM54+BZ54+CK54+CV54+DG54+DR54+EC54+EN54+EY54+FJ54+FU54+GF54+GQ54+HB54+HM54+HX54+II54</f>
        <v>0</v>
      </c>
      <c r="N54" s="47">
        <f t="shared" ref="N54:N55" si="52">AE54+AR54+BD54+BO54+CB54+CM54+CX54+DI54+DT54+EE54+EP54+FA54+FL54+FW54+GH54+GS54+HD54+HO54+HZ54+IK54</f>
        <v>0</v>
      </c>
      <c r="O54" s="48">
        <f t="shared" si="4"/>
        <v>0</v>
      </c>
      <c r="P54" s="49">
        <f t="shared" ref="P54:P55" si="53">X54+AK54+AW54+BH54+BU54+CF54+CQ54+DB54+DM54+DX54+EI54+ET54+FE54+FP54+GA54+GL54+GW54+HH54+HS54+ID54</f>
        <v>0</v>
      </c>
      <c r="Q54" s="50"/>
      <c r="R54" s="51"/>
      <c r="S54" s="51"/>
      <c r="T54" s="51"/>
      <c r="U54" s="51"/>
      <c r="V54" s="51"/>
      <c r="W54" s="51"/>
      <c r="X54" s="52"/>
      <c r="Y54" s="52"/>
      <c r="Z54" s="52"/>
      <c r="AA54" s="52"/>
      <c r="AB54" s="53"/>
      <c r="AC54" s="50">
        <f t="shared" si="6"/>
        <v>0</v>
      </c>
      <c r="AD54" s="54">
        <f t="shared" si="7"/>
        <v>0</v>
      </c>
      <c r="AE54" s="52">
        <f t="shared" si="8"/>
        <v>0</v>
      </c>
      <c r="AF54" s="55">
        <f t="shared" si="9"/>
        <v>0</v>
      </c>
      <c r="AG54" s="50"/>
      <c r="AH54" s="51"/>
      <c r="AI54" s="51"/>
      <c r="AJ54" s="51"/>
      <c r="AK54" s="52"/>
      <c r="AL54" s="52"/>
      <c r="AM54" s="52"/>
      <c r="AN54" s="52"/>
      <c r="AO54" s="53"/>
      <c r="AP54" s="50">
        <f t="shared" si="10"/>
        <v>0</v>
      </c>
      <c r="AQ54" s="54">
        <f t="shared" si="11"/>
        <v>0</v>
      </c>
      <c r="AR54" s="52">
        <f t="shared" si="12"/>
        <v>0</v>
      </c>
      <c r="AS54" s="55">
        <f t="shared" si="13"/>
        <v>0</v>
      </c>
      <c r="AT54" s="50"/>
      <c r="AU54" s="51"/>
      <c r="AV54" s="51"/>
      <c r="AW54" s="52"/>
      <c r="AX54" s="52"/>
      <c r="AY54" s="52"/>
      <c r="AZ54" s="52"/>
      <c r="BA54" s="53"/>
      <c r="BB54" s="50">
        <f t="shared" si="14"/>
        <v>0</v>
      </c>
      <c r="BC54" s="54">
        <f t="shared" si="15"/>
        <v>0</v>
      </c>
      <c r="BD54" s="52">
        <f t="shared" si="16"/>
        <v>0</v>
      </c>
      <c r="BE54" s="55">
        <f t="shared" si="17"/>
        <v>0</v>
      </c>
      <c r="BF54" s="50"/>
      <c r="BG54" s="56"/>
      <c r="BH54" s="52"/>
      <c r="BI54" s="52"/>
      <c r="BJ54" s="52"/>
      <c r="BK54" s="52"/>
      <c r="BL54" s="53"/>
      <c r="BM54" s="57">
        <f t="shared" si="18"/>
        <v>0</v>
      </c>
      <c r="BN54" s="48">
        <f t="shared" si="19"/>
        <v>0</v>
      </c>
      <c r="BO54" s="47">
        <f t="shared" si="20"/>
        <v>0</v>
      </c>
      <c r="BP54" s="55">
        <f t="shared" si="21"/>
        <v>0</v>
      </c>
      <c r="BQ54" s="50"/>
      <c r="BR54" s="51"/>
      <c r="BS54" s="51"/>
      <c r="BT54" s="51"/>
      <c r="BU54" s="52"/>
      <c r="BV54" s="52"/>
      <c r="BW54" s="52"/>
      <c r="BX54" s="52"/>
      <c r="BY54" s="53"/>
      <c r="BZ54" s="50">
        <f t="shared" si="37"/>
        <v>0</v>
      </c>
      <c r="CA54" s="54">
        <f t="shared" si="38"/>
        <v>0</v>
      </c>
      <c r="CB54" s="53">
        <f t="shared" si="39"/>
        <v>0</v>
      </c>
      <c r="CC54" s="59">
        <f t="shared" si="40"/>
        <v>0</v>
      </c>
      <c r="CD54" s="50"/>
      <c r="CE54" s="51"/>
      <c r="CF54" s="52"/>
      <c r="CG54" s="52"/>
      <c r="CH54" s="52"/>
      <c r="CI54" s="52"/>
      <c r="CJ54" s="53"/>
      <c r="CK54" s="50">
        <f t="shared" si="41"/>
        <v>0</v>
      </c>
      <c r="CL54" s="54">
        <f t="shared" si="42"/>
        <v>0</v>
      </c>
      <c r="CM54" s="52">
        <f t="shared" si="43"/>
        <v>0</v>
      </c>
      <c r="CN54" s="55">
        <f t="shared" si="44"/>
        <v>0</v>
      </c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4"/>
    </row>
    <row r="55" spans="1:247" ht="12.75" hidden="1" customHeight="1" x14ac:dyDescent="0.2">
      <c r="A55" s="36"/>
      <c r="B55" s="37"/>
      <c r="C55" s="37"/>
      <c r="D55" s="38"/>
      <c r="E55" s="38"/>
      <c r="F55" s="39"/>
      <c r="G55" s="40"/>
      <c r="H55" s="41" t="e">
        <f t="shared" si="0"/>
        <v>#REF!</v>
      </c>
      <c r="I55" s="42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43" t="str">
        <f>IF(ISNA(VLOOKUP(E55,SortLookup!$A$1:$B$5,2,FALSE))," ",VLOOKUP(E55,SortLookup!$A$1:$B$5,2,FALSE))</f>
        <v xml:space="preserve"> </v>
      </c>
      <c r="K55" s="44" t="str">
        <f>IF(ISNA(VLOOKUP(F55,SortLookup!$A$7:$B$11,2,FALSE))," ",VLOOKUP(F55,SortLookup!$A$7:$B$11,2,FALSE))</f>
        <v xml:space="preserve"> </v>
      </c>
      <c r="L55" s="45">
        <f t="shared" si="1"/>
        <v>0</v>
      </c>
      <c r="M55" s="46">
        <f t="shared" si="51"/>
        <v>0</v>
      </c>
      <c r="N55" s="47">
        <f t="shared" si="52"/>
        <v>0</v>
      </c>
      <c r="O55" s="48">
        <f t="shared" si="4"/>
        <v>0</v>
      </c>
      <c r="P55" s="49">
        <f t="shared" si="53"/>
        <v>0</v>
      </c>
      <c r="Q55" s="50"/>
      <c r="R55" s="51"/>
      <c r="S55" s="51"/>
      <c r="T55" s="51"/>
      <c r="U55" s="51"/>
      <c r="V55" s="51"/>
      <c r="W55" s="51"/>
      <c r="X55" s="52"/>
      <c r="Y55" s="52"/>
      <c r="Z55" s="52"/>
      <c r="AA55" s="52"/>
      <c r="AB55" s="53"/>
      <c r="AC55" s="50">
        <f t="shared" si="6"/>
        <v>0</v>
      </c>
      <c r="AD55" s="54">
        <f t="shared" si="7"/>
        <v>0</v>
      </c>
      <c r="AE55" s="52">
        <f t="shared" si="8"/>
        <v>0</v>
      </c>
      <c r="AF55" s="55">
        <f t="shared" si="9"/>
        <v>0</v>
      </c>
      <c r="AG55" s="50"/>
      <c r="AH55" s="51"/>
      <c r="AI55" s="51"/>
      <c r="AJ55" s="51"/>
      <c r="AK55" s="52"/>
      <c r="AL55" s="52"/>
      <c r="AM55" s="52"/>
      <c r="AN55" s="52"/>
      <c r="AO55" s="53"/>
      <c r="AP55" s="50">
        <f t="shared" si="10"/>
        <v>0</v>
      </c>
      <c r="AQ55" s="54">
        <f t="shared" si="11"/>
        <v>0</v>
      </c>
      <c r="AR55" s="52">
        <f t="shared" si="12"/>
        <v>0</v>
      </c>
      <c r="AS55" s="55">
        <f t="shared" si="13"/>
        <v>0</v>
      </c>
      <c r="AT55" s="50"/>
      <c r="AU55" s="51"/>
      <c r="AV55" s="51"/>
      <c r="AW55" s="52"/>
      <c r="AX55" s="52"/>
      <c r="AY55" s="52"/>
      <c r="AZ55" s="52"/>
      <c r="BA55" s="53"/>
      <c r="BB55" s="50">
        <f t="shared" si="14"/>
        <v>0</v>
      </c>
      <c r="BC55" s="54">
        <f t="shared" si="15"/>
        <v>0</v>
      </c>
      <c r="BD55" s="52">
        <f t="shared" si="16"/>
        <v>0</v>
      </c>
      <c r="BE55" s="55">
        <f t="shared" si="17"/>
        <v>0</v>
      </c>
      <c r="BF55" s="50"/>
      <c r="BG55" s="56"/>
      <c r="BH55" s="52"/>
      <c r="BI55" s="52"/>
      <c r="BJ55" s="52"/>
      <c r="BK55" s="52"/>
      <c r="BL55" s="53"/>
      <c r="BM55" s="57">
        <f t="shared" si="18"/>
        <v>0</v>
      </c>
      <c r="BN55" s="48">
        <f t="shared" si="19"/>
        <v>0</v>
      </c>
      <c r="BO55" s="47">
        <f t="shared" si="20"/>
        <v>0</v>
      </c>
      <c r="BP55" s="55">
        <f t="shared" si="21"/>
        <v>0</v>
      </c>
      <c r="BQ55" s="50"/>
      <c r="BR55" s="51"/>
      <c r="BS55" s="51"/>
      <c r="BT55" s="51"/>
      <c r="BU55" s="52"/>
      <c r="BV55" s="52"/>
      <c r="BW55" s="52"/>
      <c r="BX55" s="52"/>
      <c r="BY55" s="53"/>
      <c r="BZ55" s="50">
        <f t="shared" si="37"/>
        <v>0</v>
      </c>
      <c r="CA55" s="54">
        <f t="shared" si="38"/>
        <v>0</v>
      </c>
      <c r="CB55" s="53">
        <f t="shared" si="39"/>
        <v>0</v>
      </c>
      <c r="CC55" s="59">
        <f t="shared" si="40"/>
        <v>0</v>
      </c>
      <c r="CD55" s="50"/>
      <c r="CE55" s="51"/>
      <c r="CF55" s="52"/>
      <c r="CG55" s="52"/>
      <c r="CH55" s="52"/>
      <c r="CI55" s="52"/>
      <c r="CJ55" s="53"/>
      <c r="CK55" s="50">
        <f t="shared" si="41"/>
        <v>0</v>
      </c>
      <c r="CL55" s="54">
        <f t="shared" si="42"/>
        <v>0</v>
      </c>
      <c r="CM55" s="52">
        <f t="shared" si="43"/>
        <v>0</v>
      </c>
      <c r="CN55" s="55">
        <f t="shared" si="44"/>
        <v>0</v>
      </c>
      <c r="IM55" s="74"/>
    </row>
    <row r="56" spans="1:247" ht="12.75" customHeight="1" x14ac:dyDescent="0.2">
      <c r="A56" s="98"/>
      <c r="B56" s="99"/>
      <c r="C56" s="99"/>
      <c r="D56" s="100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IM56" s="74"/>
    </row>
    <row r="57" spans="1:247" ht="12.75" customHeight="1" x14ac:dyDescent="0.2">
      <c r="A57" s="101"/>
      <c r="B57" s="72" t="s">
        <v>118</v>
      </c>
      <c r="D57" s="102"/>
      <c r="IM57" s="74"/>
    </row>
    <row r="58" spans="1:247" ht="12.75" customHeight="1" x14ac:dyDescent="0.2">
      <c r="A58" s="101"/>
      <c r="B58" s="11" t="s">
        <v>119</v>
      </c>
      <c r="D58" s="9"/>
      <c r="IM58" s="74"/>
    </row>
    <row r="59" spans="1:247" ht="12.75" customHeight="1" x14ac:dyDescent="0.2">
      <c r="A59" s="101"/>
      <c r="B59" s="103" t="s">
        <v>120</v>
      </c>
      <c r="D59" s="9"/>
      <c r="AW59" s="104"/>
      <c r="IM59" s="74"/>
    </row>
    <row r="60" spans="1:247" ht="12.75" customHeight="1" x14ac:dyDescent="0.2">
      <c r="A60" s="101"/>
      <c r="B60" s="11" t="s">
        <v>121</v>
      </c>
      <c r="D60" s="9"/>
      <c r="IM60" s="74"/>
    </row>
    <row r="61" spans="1:247" ht="12.75" customHeight="1" x14ac:dyDescent="0.2">
      <c r="A61" s="101"/>
      <c r="B61" s="105" t="s">
        <v>122</v>
      </c>
      <c r="D61" s="9"/>
      <c r="IM61" s="74"/>
    </row>
    <row r="62" spans="1:247" ht="12.75" customHeight="1" x14ac:dyDescent="0.2">
      <c r="A62" s="101"/>
      <c r="B62" s="105" t="s">
        <v>123</v>
      </c>
      <c r="D62" s="9"/>
      <c r="IM62" s="74"/>
    </row>
    <row r="63" spans="1:247" ht="12.75" customHeight="1" x14ac:dyDescent="0.2">
      <c r="A63" s="101"/>
      <c r="D63" s="9"/>
      <c r="IM63" s="74"/>
    </row>
    <row r="64" spans="1:247" ht="12.75" customHeight="1" x14ac:dyDescent="0.2">
      <c r="A64" s="101"/>
      <c r="B64" s="11" t="s">
        <v>124</v>
      </c>
      <c r="D64" s="9"/>
      <c r="IM64" s="74"/>
    </row>
    <row r="65" spans="1:247" ht="12.75" customHeight="1" x14ac:dyDescent="0.2">
      <c r="A65" s="101"/>
      <c r="B65" s="11" t="s">
        <v>125</v>
      </c>
      <c r="D65" s="9"/>
      <c r="IM65" s="74"/>
    </row>
    <row r="66" spans="1:247" ht="12.75" customHeight="1" x14ac:dyDescent="0.2">
      <c r="A66" s="101"/>
      <c r="B66" s="11" t="s">
        <v>126</v>
      </c>
      <c r="D66" s="9"/>
      <c r="IM66" s="74"/>
    </row>
    <row r="67" spans="1:247" ht="12.75" customHeight="1" x14ac:dyDescent="0.2">
      <c r="A67" s="101"/>
      <c r="B67" s="103" t="s">
        <v>127</v>
      </c>
      <c r="D67" s="9"/>
      <c r="IM67" s="74"/>
    </row>
    <row r="68" spans="1:247" ht="12.75" customHeight="1" x14ac:dyDescent="0.2">
      <c r="A68" s="101"/>
      <c r="B68" s="11" t="s">
        <v>128</v>
      </c>
      <c r="D68" s="9"/>
      <c r="IM68" s="74"/>
    </row>
    <row r="69" spans="1:247" ht="12.75" customHeight="1" x14ac:dyDescent="0.2">
      <c r="A69" s="101"/>
      <c r="D69" s="9"/>
      <c r="IM69" s="74"/>
    </row>
    <row r="70" spans="1:247" ht="12.75" customHeight="1" x14ac:dyDescent="0.2">
      <c r="A70" s="106"/>
      <c r="D70" s="9"/>
      <c r="IM70" s="74"/>
    </row>
    <row r="71" spans="1:247" ht="12.75" customHeight="1" x14ac:dyDescent="0.2">
      <c r="A71" s="101"/>
      <c r="D71" s="9"/>
      <c r="IM71" s="74"/>
    </row>
    <row r="72" spans="1:247" ht="12.75" customHeight="1" x14ac:dyDescent="0.2">
      <c r="A72" s="101"/>
      <c r="D72" s="9"/>
      <c r="AF72" s="107"/>
      <c r="IM72" s="74"/>
    </row>
    <row r="73" spans="1:247" ht="12.75" customHeight="1" x14ac:dyDescent="0.2">
      <c r="A73" s="101"/>
      <c r="D73" s="9"/>
      <c r="AF73" s="107"/>
      <c r="IM73" s="74"/>
    </row>
    <row r="74" spans="1:247" ht="12.75" customHeight="1" x14ac:dyDescent="0.2">
      <c r="A74" s="101"/>
      <c r="D74" s="9"/>
      <c r="AF74" s="107"/>
      <c r="IM74" s="74"/>
    </row>
    <row r="75" spans="1:247" ht="12.75" customHeight="1" x14ac:dyDescent="0.2">
      <c r="A75" s="101"/>
      <c r="D75" s="9"/>
      <c r="AF75" s="107"/>
      <c r="IM75" s="74"/>
    </row>
    <row r="76" spans="1:247" ht="12.75" customHeight="1" x14ac:dyDescent="0.2">
      <c r="A76" s="101"/>
      <c r="D76" s="9"/>
      <c r="AF76" s="107"/>
      <c r="IM76" s="74"/>
    </row>
    <row r="77" spans="1:247" ht="12.75" customHeight="1" x14ac:dyDescent="0.2">
      <c r="A77" s="101"/>
      <c r="D77" s="9"/>
      <c r="AF77" s="107"/>
      <c r="IM77" s="74"/>
    </row>
    <row r="78" spans="1:247" ht="12.75" customHeight="1" x14ac:dyDescent="0.2">
      <c r="A78" s="101"/>
      <c r="D78" s="9"/>
      <c r="AF78" s="107"/>
      <c r="IM78" s="74"/>
    </row>
    <row r="79" spans="1:247" ht="12.75" customHeight="1" x14ac:dyDescent="0.2">
      <c r="A79" s="101"/>
      <c r="D79" s="9"/>
      <c r="AF79" s="107"/>
      <c r="IM79" s="74"/>
    </row>
    <row r="80" spans="1:247" ht="12.75" customHeight="1" x14ac:dyDescent="0.2">
      <c r="A80" s="101"/>
      <c r="D80" s="9"/>
      <c r="AF80" s="107"/>
      <c r="IM80" s="74"/>
    </row>
    <row r="81" spans="1:247" ht="12.75" customHeight="1" x14ac:dyDescent="0.2">
      <c r="A81" s="101"/>
      <c r="D81" s="9"/>
      <c r="AF81" s="107"/>
      <c r="IM81" s="74"/>
    </row>
    <row r="82" spans="1:247" ht="12.75" customHeight="1" x14ac:dyDescent="0.2">
      <c r="A82" s="101"/>
      <c r="D82" s="9"/>
      <c r="AF82" s="107"/>
      <c r="IM82" s="74"/>
    </row>
    <row r="83" spans="1:247" ht="12.75" customHeight="1" x14ac:dyDescent="0.2">
      <c r="A83" s="101"/>
      <c r="D83" s="9"/>
      <c r="AF83" s="107"/>
      <c r="IM83" s="74"/>
    </row>
    <row r="84" spans="1:247" ht="12.75" customHeight="1" x14ac:dyDescent="0.2">
      <c r="A84" s="101"/>
      <c r="D84" s="9"/>
      <c r="AF84" s="107"/>
      <c r="IM84" s="74"/>
    </row>
    <row r="85" spans="1:247" ht="12.75" customHeight="1" x14ac:dyDescent="0.2">
      <c r="A85" s="101"/>
      <c r="D85" s="9"/>
      <c r="AF85" s="107"/>
      <c r="IM85" s="74"/>
    </row>
    <row r="86" spans="1:247" ht="12.75" customHeight="1" x14ac:dyDescent="0.2">
      <c r="A86" s="101"/>
      <c r="D86" s="9"/>
      <c r="AF86" s="107"/>
      <c r="IM86" s="74"/>
    </row>
    <row r="87" spans="1:247" ht="12.75" customHeight="1" x14ac:dyDescent="0.2">
      <c r="A87" s="101"/>
      <c r="D87" s="9"/>
      <c r="AF87" s="107"/>
      <c r="IM87" s="74"/>
    </row>
    <row r="88" spans="1:247" ht="12.75" customHeight="1" x14ac:dyDescent="0.2">
      <c r="A88" s="101"/>
      <c r="D88" s="9"/>
      <c r="AF88" s="107"/>
      <c r="IM88" s="74"/>
    </row>
    <row r="89" spans="1:247" ht="12.75" customHeight="1" x14ac:dyDescent="0.2">
      <c r="A89" s="101"/>
      <c r="D89" s="9"/>
      <c r="AF89" s="107"/>
      <c r="IM89" s="74"/>
    </row>
    <row r="90" spans="1:247" ht="12.75" customHeight="1" x14ac:dyDescent="0.2">
      <c r="A90" s="101"/>
      <c r="D90" s="9"/>
      <c r="AF90" s="107"/>
      <c r="IM90" s="74"/>
    </row>
    <row r="91" spans="1:247" ht="12.75" customHeight="1" x14ac:dyDescent="0.2">
      <c r="A91" s="101"/>
      <c r="D91" s="9"/>
      <c r="AF91" s="107"/>
      <c r="IM91" s="74"/>
    </row>
    <row r="92" spans="1:247" ht="12.75" customHeight="1" x14ac:dyDescent="0.2">
      <c r="A92" s="101"/>
      <c r="D92" s="9"/>
      <c r="AF92" s="107"/>
      <c r="IM92" s="74"/>
    </row>
    <row r="93" spans="1:247" ht="12.75" customHeight="1" x14ac:dyDescent="0.2">
      <c r="A93" s="101"/>
      <c r="D93" s="9"/>
      <c r="AF93" s="107"/>
      <c r="IM93" s="74"/>
    </row>
    <row r="94" spans="1:247" ht="12.75" customHeight="1" x14ac:dyDescent="0.2">
      <c r="A94" s="101"/>
      <c r="D94" s="9"/>
      <c r="AF94" s="107"/>
      <c r="IM94" s="74"/>
    </row>
    <row r="95" spans="1:247" ht="12.75" customHeight="1" x14ac:dyDescent="0.2">
      <c r="A95" s="101"/>
      <c r="D95" s="9"/>
      <c r="AF95" s="107"/>
      <c r="IM95" s="74"/>
    </row>
    <row r="96" spans="1:247" ht="12.75" customHeight="1" x14ac:dyDescent="0.2">
      <c r="A96" s="101"/>
      <c r="D96" s="9"/>
      <c r="AF96" s="107"/>
      <c r="IM96" s="74"/>
    </row>
    <row r="97" spans="1:247" ht="12.75" customHeight="1" x14ac:dyDescent="0.2">
      <c r="A97" s="101"/>
      <c r="D97" s="9"/>
      <c r="AF97" s="107"/>
      <c r="IM97" s="74"/>
    </row>
    <row r="98" spans="1:247" ht="12.75" customHeight="1" x14ac:dyDescent="0.2">
      <c r="A98" s="101"/>
      <c r="D98" s="9"/>
      <c r="AF98" s="107"/>
      <c r="IM98" s="74"/>
    </row>
    <row r="99" spans="1:247" ht="12.75" customHeight="1" x14ac:dyDescent="0.2">
      <c r="A99" s="101"/>
      <c r="D99" s="9"/>
      <c r="AF99" s="107"/>
      <c r="IM99" s="74"/>
    </row>
    <row r="100" spans="1:247" ht="12.75" customHeight="1" x14ac:dyDescent="0.2">
      <c r="A100" s="101"/>
      <c r="D100" s="9"/>
      <c r="AF100" s="107"/>
      <c r="IM100" s="74"/>
    </row>
    <row r="101" spans="1:247" ht="12.75" customHeight="1" x14ac:dyDescent="0.2">
      <c r="A101" s="101"/>
      <c r="D101" s="9"/>
      <c r="AF101" s="107"/>
      <c r="IM101" s="74"/>
    </row>
    <row r="102" spans="1:247" ht="12.75" customHeight="1" x14ac:dyDescent="0.2">
      <c r="A102" s="101"/>
      <c r="D102" s="9"/>
      <c r="AF102" s="107"/>
      <c r="IM102" s="74"/>
    </row>
    <row r="103" spans="1:247" ht="12.75" customHeight="1" x14ac:dyDescent="0.2">
      <c r="A103" s="101"/>
      <c r="D103" s="9"/>
      <c r="AF103" s="107"/>
      <c r="IM103" s="74"/>
    </row>
    <row r="104" spans="1:247" ht="12.75" customHeight="1" x14ac:dyDescent="0.2">
      <c r="A104" s="101"/>
      <c r="D104" s="9"/>
      <c r="AF104" s="107"/>
      <c r="IM104" s="74"/>
    </row>
    <row r="105" spans="1:247" ht="12.75" customHeight="1" x14ac:dyDescent="0.2">
      <c r="A105" s="101"/>
      <c r="D105" s="9"/>
      <c r="AF105" s="107"/>
      <c r="IM105" s="74"/>
    </row>
    <row r="106" spans="1:247" ht="12.75" customHeight="1" x14ac:dyDescent="0.2">
      <c r="A106" s="101"/>
      <c r="D106" s="9"/>
      <c r="AF106" s="107"/>
      <c r="IM106" s="74"/>
    </row>
    <row r="107" spans="1:247" ht="12.75" customHeight="1" x14ac:dyDescent="0.2">
      <c r="A107" s="101"/>
      <c r="D107" s="9"/>
      <c r="AF107" s="107"/>
      <c r="IM107" s="74"/>
    </row>
    <row r="108" spans="1:247" ht="12.75" customHeight="1" x14ac:dyDescent="0.2">
      <c r="A108" s="101"/>
      <c r="D108" s="9"/>
      <c r="AF108" s="107"/>
      <c r="IM108" s="74"/>
    </row>
    <row r="109" spans="1:247" ht="12.75" customHeight="1" x14ac:dyDescent="0.2">
      <c r="A109" s="101"/>
      <c r="D109" s="9"/>
      <c r="AF109" s="107"/>
      <c r="IM109" s="74"/>
    </row>
    <row r="110" spans="1:247" ht="12.75" customHeight="1" x14ac:dyDescent="0.2">
      <c r="A110" s="101"/>
      <c r="D110" s="9"/>
      <c r="AF110" s="107"/>
      <c r="IM110" s="74"/>
    </row>
    <row r="111" spans="1:247" ht="12.75" customHeight="1" x14ac:dyDescent="0.2">
      <c r="A111" s="101"/>
      <c r="D111" s="9"/>
      <c r="AF111" s="107"/>
      <c r="IM111" s="74"/>
    </row>
    <row r="112" spans="1:247" ht="12.75" customHeight="1" x14ac:dyDescent="0.2">
      <c r="A112" s="101"/>
      <c r="D112" s="9"/>
      <c r="AF112" s="107"/>
      <c r="IM112" s="74"/>
    </row>
    <row r="113" spans="1:247" ht="12.75" customHeight="1" x14ac:dyDescent="0.2">
      <c r="A113" s="101"/>
      <c r="D113" s="9"/>
      <c r="AF113" s="107"/>
      <c r="IM113" s="74"/>
    </row>
    <row r="114" spans="1:247" ht="12.75" customHeight="1" x14ac:dyDescent="0.2">
      <c r="A114" s="101"/>
      <c r="D114" s="9"/>
      <c r="AF114" s="107"/>
      <c r="IM114" s="74"/>
    </row>
    <row r="115" spans="1:247" ht="12.75" customHeight="1" x14ac:dyDescent="0.2">
      <c r="A115" s="101"/>
      <c r="D115" s="9"/>
      <c r="AF115" s="107"/>
      <c r="IM115" s="74"/>
    </row>
    <row r="116" spans="1:247" ht="12.75" customHeight="1" x14ac:dyDescent="0.2">
      <c r="A116" s="101"/>
      <c r="D116" s="9"/>
      <c r="AF116" s="107"/>
      <c r="IM116" s="74"/>
    </row>
    <row r="117" spans="1:247" ht="12.75" customHeight="1" x14ac:dyDescent="0.2">
      <c r="A117" s="101"/>
      <c r="D117" s="9"/>
      <c r="AF117" s="107"/>
      <c r="IM117" s="74"/>
    </row>
    <row r="118" spans="1:247" ht="12.75" customHeight="1" x14ac:dyDescent="0.2">
      <c r="A118" s="101"/>
      <c r="D118" s="9"/>
      <c r="AF118" s="107"/>
      <c r="IM118" s="74"/>
    </row>
    <row r="119" spans="1:247" ht="12.75" customHeight="1" x14ac:dyDescent="0.2">
      <c r="A119" s="101"/>
      <c r="D119" s="9"/>
      <c r="AF119" s="107"/>
      <c r="IM119" s="74"/>
    </row>
    <row r="120" spans="1:247" ht="12.75" customHeight="1" x14ac:dyDescent="0.2">
      <c r="A120" s="101"/>
      <c r="D120" s="9"/>
      <c r="AF120" s="107"/>
      <c r="IM120" s="74"/>
    </row>
    <row r="121" spans="1:247" ht="12.75" customHeight="1" x14ac:dyDescent="0.2">
      <c r="A121" s="101"/>
      <c r="D121" s="9"/>
      <c r="AF121" s="107"/>
      <c r="IM121" s="74"/>
    </row>
    <row r="122" spans="1:247" ht="12.75" customHeight="1" x14ac:dyDescent="0.2">
      <c r="A122" s="101"/>
      <c r="D122" s="9"/>
      <c r="AF122" s="107"/>
      <c r="IM122" s="74"/>
    </row>
    <row r="123" spans="1:247" ht="12.75" customHeight="1" x14ac:dyDescent="0.2">
      <c r="A123" s="101"/>
      <c r="D123" s="9"/>
      <c r="AF123" s="107"/>
      <c r="IM123" s="74"/>
    </row>
    <row r="124" spans="1:247" ht="12.75" customHeight="1" x14ac:dyDescent="0.2">
      <c r="A124" s="101"/>
      <c r="D124" s="9"/>
      <c r="AF124" s="107"/>
      <c r="IM124" s="74"/>
    </row>
    <row r="125" spans="1:247" ht="12.75" customHeight="1" x14ac:dyDescent="0.2">
      <c r="A125" s="101"/>
      <c r="D125" s="9"/>
      <c r="AF125" s="107"/>
      <c r="IM125" s="74"/>
    </row>
    <row r="126" spans="1:247" ht="12.75" customHeight="1" x14ac:dyDescent="0.2">
      <c r="A126" s="101"/>
      <c r="D126" s="9"/>
      <c r="AF126" s="107"/>
      <c r="IM126" s="74"/>
    </row>
    <row r="127" spans="1:247" ht="12.75" customHeight="1" x14ac:dyDescent="0.2">
      <c r="A127" s="101"/>
      <c r="D127" s="9"/>
      <c r="AF127" s="107"/>
      <c r="IM127" s="74"/>
    </row>
    <row r="128" spans="1:247" ht="12.75" customHeight="1" x14ac:dyDescent="0.2">
      <c r="A128" s="101"/>
      <c r="D128" s="9"/>
      <c r="AF128" s="107"/>
      <c r="IM128" s="74"/>
    </row>
    <row r="129" spans="1:247" ht="12.75" customHeight="1" x14ac:dyDescent="0.2">
      <c r="A129" s="101"/>
      <c r="D129" s="9"/>
      <c r="AF129" s="107"/>
      <c r="IM129" s="74"/>
    </row>
    <row r="130" spans="1:247" ht="12.75" customHeight="1" x14ac:dyDescent="0.2">
      <c r="A130" s="101"/>
      <c r="D130" s="9"/>
      <c r="AF130" s="107"/>
      <c r="IM130" s="74"/>
    </row>
    <row r="131" spans="1:247" ht="12.75" customHeight="1" x14ac:dyDescent="0.2">
      <c r="A131" s="101"/>
      <c r="D131" s="9"/>
      <c r="AF131" s="107"/>
      <c r="IM131" s="74"/>
    </row>
    <row r="132" spans="1:247" ht="12.75" customHeight="1" x14ac:dyDescent="0.2">
      <c r="A132" s="101"/>
      <c r="D132" s="9"/>
      <c r="AF132" s="107"/>
      <c r="IM132" s="74"/>
    </row>
    <row r="133" spans="1:247" ht="12.75" customHeight="1" x14ac:dyDescent="0.2">
      <c r="A133" s="101"/>
      <c r="D133" s="9"/>
      <c r="AF133" s="107"/>
      <c r="IM133" s="74"/>
    </row>
    <row r="134" spans="1:247" ht="12.75" customHeight="1" x14ac:dyDescent="0.2">
      <c r="A134" s="101"/>
      <c r="D134" s="9"/>
      <c r="AF134" s="107"/>
      <c r="IM134" s="74"/>
    </row>
    <row r="135" spans="1:247" ht="12.75" customHeight="1" x14ac:dyDescent="0.2">
      <c r="A135" s="101"/>
      <c r="D135" s="9"/>
      <c r="AF135" s="107"/>
      <c r="IM135" s="74"/>
    </row>
    <row r="136" spans="1:247" ht="12.75" customHeight="1" x14ac:dyDescent="0.2">
      <c r="A136" s="101"/>
      <c r="D136" s="9"/>
      <c r="AF136" s="107"/>
      <c r="IM136" s="74"/>
    </row>
    <row r="137" spans="1:247" ht="12.75" customHeight="1" x14ac:dyDescent="0.2">
      <c r="A137" s="101"/>
      <c r="D137" s="9"/>
      <c r="AF137" s="107"/>
      <c r="IM137" s="74"/>
    </row>
    <row r="138" spans="1:247" ht="12.75" customHeight="1" x14ac:dyDescent="0.2">
      <c r="A138" s="101"/>
      <c r="D138" s="9"/>
      <c r="AF138" s="107"/>
      <c r="IM138" s="74"/>
    </row>
    <row r="139" spans="1:247" ht="12.75" customHeight="1" x14ac:dyDescent="0.2">
      <c r="A139" s="101"/>
      <c r="D139" s="9"/>
      <c r="AF139" s="107"/>
      <c r="IM139" s="74"/>
    </row>
    <row r="140" spans="1:247" ht="12.75" customHeight="1" x14ac:dyDescent="0.2">
      <c r="A140" s="101"/>
      <c r="D140" s="9"/>
      <c r="AF140" s="107"/>
      <c r="IM140" s="74"/>
    </row>
    <row r="141" spans="1:247" ht="12.75" customHeight="1" x14ac:dyDescent="0.2">
      <c r="A141" s="101"/>
      <c r="D141" s="9"/>
      <c r="AF141" s="107"/>
      <c r="IM141" s="74"/>
    </row>
    <row r="142" spans="1:247" ht="12.75" customHeight="1" x14ac:dyDescent="0.2">
      <c r="A142" s="101"/>
      <c r="D142" s="9"/>
      <c r="AF142" s="107"/>
      <c r="IM142" s="74"/>
    </row>
    <row r="143" spans="1:247" ht="12.75" customHeight="1" x14ac:dyDescent="0.2">
      <c r="A143" s="101"/>
      <c r="D143" s="9"/>
      <c r="AF143" s="107"/>
      <c r="IM143" s="74"/>
    </row>
    <row r="144" spans="1:247" ht="12.75" customHeight="1" x14ac:dyDescent="0.2">
      <c r="A144" s="101"/>
      <c r="D144" s="9"/>
      <c r="AF144" s="107"/>
      <c r="IM144" s="74"/>
    </row>
    <row r="145" spans="1:247" ht="12.75" customHeight="1" x14ac:dyDescent="0.2">
      <c r="A145" s="101"/>
      <c r="D145" s="9"/>
      <c r="AF145" s="107"/>
      <c r="IM145" s="74"/>
    </row>
    <row r="146" spans="1:247" ht="12.75" customHeight="1" x14ac:dyDescent="0.2">
      <c r="A146" s="101"/>
      <c r="D146" s="9"/>
      <c r="AF146" s="107"/>
      <c r="IM146" s="74"/>
    </row>
    <row r="147" spans="1:247" ht="12.75" customHeight="1" x14ac:dyDescent="0.2">
      <c r="A147" s="101"/>
      <c r="D147" s="9"/>
      <c r="AF147" s="107"/>
      <c r="IM147" s="74"/>
    </row>
    <row r="148" spans="1:247" ht="12.75" customHeight="1" x14ac:dyDescent="0.2">
      <c r="A148" s="101"/>
      <c r="D148" s="9"/>
      <c r="AF148" s="107"/>
      <c r="IM148" s="74"/>
    </row>
    <row r="149" spans="1:247" ht="12.75" customHeight="1" x14ac:dyDescent="0.2">
      <c r="A149" s="101"/>
      <c r="D149" s="9"/>
      <c r="AF149" s="107"/>
      <c r="IM149" s="74"/>
    </row>
    <row r="150" spans="1:247" ht="12.75" customHeight="1" x14ac:dyDescent="0.2">
      <c r="A150" s="101"/>
      <c r="D150" s="9"/>
      <c r="AF150" s="107"/>
      <c r="IM150" s="74"/>
    </row>
    <row r="151" spans="1:247" ht="12.75" customHeight="1" x14ac:dyDescent="0.2">
      <c r="A151" s="101"/>
      <c r="D151" s="9"/>
      <c r="AF151" s="107"/>
      <c r="IM151" s="74"/>
    </row>
    <row r="152" spans="1:247" ht="12.75" customHeight="1" x14ac:dyDescent="0.2">
      <c r="A152" s="101"/>
      <c r="D152" s="9"/>
      <c r="AF152" s="107"/>
      <c r="IM152" s="74"/>
    </row>
    <row r="153" spans="1:247" ht="12.75" customHeight="1" x14ac:dyDescent="0.2">
      <c r="A153" s="101"/>
      <c r="D153" s="9"/>
      <c r="AF153" s="107"/>
      <c r="IM153" s="74"/>
    </row>
    <row r="154" spans="1:247" ht="12.75" customHeight="1" x14ac:dyDescent="0.2">
      <c r="A154" s="101"/>
      <c r="D154" s="9"/>
      <c r="AF154" s="107"/>
      <c r="IM154" s="74"/>
    </row>
    <row r="155" spans="1:247" ht="12.75" customHeight="1" x14ac:dyDescent="0.2">
      <c r="A155" s="101"/>
      <c r="D155" s="9"/>
      <c r="AF155" s="107"/>
      <c r="IM155" s="74"/>
    </row>
    <row r="156" spans="1:247" ht="12.75" customHeight="1" x14ac:dyDescent="0.2">
      <c r="A156" s="101"/>
      <c r="D156" s="9"/>
      <c r="AF156" s="107"/>
      <c r="IM156" s="74"/>
    </row>
    <row r="157" spans="1:247" ht="12.75" customHeight="1" x14ac:dyDescent="0.2">
      <c r="A157" s="101"/>
      <c r="D157" s="9"/>
      <c r="AF157" s="107"/>
      <c r="IM157" s="74"/>
    </row>
    <row r="158" spans="1:247" ht="12.75" customHeight="1" x14ac:dyDescent="0.2">
      <c r="A158" s="101"/>
      <c r="D158" s="9"/>
      <c r="AF158" s="107"/>
      <c r="IM158" s="74"/>
    </row>
    <row r="159" spans="1:247" ht="12.75" customHeight="1" x14ac:dyDescent="0.2">
      <c r="A159" s="101"/>
      <c r="D159" s="9"/>
      <c r="AF159" s="107"/>
      <c r="IM159" s="74"/>
    </row>
    <row r="160" spans="1:247" ht="12.75" customHeight="1" x14ac:dyDescent="0.2">
      <c r="A160" s="101"/>
      <c r="D160" s="9"/>
      <c r="AF160" s="107"/>
      <c r="IM160" s="74"/>
    </row>
    <row r="161" spans="1:247" ht="12.75" customHeight="1" x14ac:dyDescent="0.2">
      <c r="A161" s="101"/>
      <c r="D161" s="9"/>
      <c r="AF161" s="107"/>
      <c r="IM161" s="74"/>
    </row>
    <row r="162" spans="1:247" ht="12.75" customHeight="1" x14ac:dyDescent="0.2">
      <c r="A162" s="101"/>
      <c r="D162" s="9"/>
      <c r="AF162" s="107"/>
      <c r="IM162" s="74"/>
    </row>
    <row r="163" spans="1:247" ht="12.75" customHeight="1" x14ac:dyDescent="0.2">
      <c r="A163" s="101"/>
      <c r="D163" s="9"/>
      <c r="AF163" s="107"/>
      <c r="IM163" s="74"/>
    </row>
    <row r="164" spans="1:247" ht="12.75" customHeight="1" x14ac:dyDescent="0.2">
      <c r="A164" s="101"/>
      <c r="D164" s="9"/>
      <c r="AF164" s="107"/>
      <c r="IM164" s="74"/>
    </row>
    <row r="165" spans="1:247" ht="12.75" customHeight="1" x14ac:dyDescent="0.2">
      <c r="A165" s="101"/>
      <c r="D165" s="9"/>
      <c r="AF165" s="107"/>
      <c r="IM165" s="74"/>
    </row>
    <row r="166" spans="1:247" ht="12.75" customHeight="1" x14ac:dyDescent="0.2">
      <c r="A166" s="101"/>
      <c r="D166" s="9"/>
      <c r="AF166" s="107"/>
      <c r="IM166" s="74"/>
    </row>
    <row r="167" spans="1:247" ht="12.75" customHeight="1" x14ac:dyDescent="0.2">
      <c r="A167" s="101"/>
      <c r="D167" s="9"/>
      <c r="AF167" s="107"/>
      <c r="IM167" s="74"/>
    </row>
    <row r="168" spans="1:247" ht="12.75" customHeight="1" x14ac:dyDescent="0.2">
      <c r="A168" s="101"/>
      <c r="D168" s="9"/>
      <c r="AF168" s="107"/>
      <c r="IM168" s="74"/>
    </row>
    <row r="169" spans="1:247" ht="12.75" customHeight="1" x14ac:dyDescent="0.2">
      <c r="A169" s="101"/>
      <c r="D169" s="9"/>
      <c r="AF169" s="107"/>
      <c r="IM169" s="74"/>
    </row>
    <row r="170" spans="1:247" ht="12.75" customHeight="1" x14ac:dyDescent="0.2">
      <c r="A170" s="101"/>
      <c r="D170" s="9"/>
      <c r="AF170" s="107"/>
      <c r="IM170" s="74"/>
    </row>
    <row r="171" spans="1:247" ht="12.75" customHeight="1" x14ac:dyDescent="0.2">
      <c r="A171" s="101"/>
      <c r="D171" s="9"/>
      <c r="AF171" s="107"/>
      <c r="IM171" s="74"/>
    </row>
    <row r="172" spans="1:247" ht="12.75" customHeight="1" x14ac:dyDescent="0.2">
      <c r="A172" s="101"/>
      <c r="D172" s="9"/>
      <c r="AF172" s="107"/>
      <c r="IM172" s="74"/>
    </row>
    <row r="173" spans="1:247" ht="12.75" customHeight="1" x14ac:dyDescent="0.2">
      <c r="A173" s="101"/>
      <c r="D173" s="9"/>
      <c r="AF173" s="107"/>
      <c r="IM173" s="74"/>
    </row>
    <row r="174" spans="1:247" ht="12.75" customHeight="1" x14ac:dyDescent="0.2">
      <c r="A174" s="101"/>
      <c r="D174" s="9"/>
      <c r="AF174" s="107"/>
      <c r="IM174" s="74"/>
    </row>
    <row r="175" spans="1:247" ht="12.75" customHeight="1" x14ac:dyDescent="0.2">
      <c r="A175" s="101"/>
      <c r="D175" s="9"/>
      <c r="AF175" s="107"/>
      <c r="IM175" s="74"/>
    </row>
    <row r="176" spans="1:247" ht="12.75" customHeight="1" x14ac:dyDescent="0.2">
      <c r="A176" s="101"/>
      <c r="D176" s="9"/>
      <c r="AF176" s="107"/>
      <c r="IM176" s="74"/>
    </row>
    <row r="177" spans="1:247" ht="12.75" customHeight="1" x14ac:dyDescent="0.2">
      <c r="A177" s="101"/>
      <c r="D177" s="9"/>
      <c r="AF177" s="107"/>
      <c r="IM177" s="74"/>
    </row>
    <row r="178" spans="1:247" ht="12.75" customHeight="1" x14ac:dyDescent="0.2">
      <c r="A178" s="101"/>
      <c r="D178" s="9"/>
      <c r="AF178" s="107"/>
      <c r="IM178" s="74"/>
    </row>
    <row r="179" spans="1:247" ht="12.75" customHeight="1" x14ac:dyDescent="0.2">
      <c r="A179" s="101"/>
      <c r="D179" s="9"/>
      <c r="AF179" s="107"/>
      <c r="IM179" s="74"/>
    </row>
    <row r="180" spans="1:247" ht="12.75" customHeight="1" x14ac:dyDescent="0.2">
      <c r="A180" s="101"/>
      <c r="D180" s="9"/>
      <c r="AF180" s="107"/>
      <c r="IM180" s="74"/>
    </row>
    <row r="181" spans="1:247" ht="12.75" customHeight="1" x14ac:dyDescent="0.2">
      <c r="A181" s="101"/>
      <c r="D181" s="9"/>
      <c r="AF181" s="107"/>
      <c r="IM181" s="74"/>
    </row>
    <row r="182" spans="1:247" ht="12.75" customHeight="1" x14ac:dyDescent="0.2">
      <c r="A182" s="101"/>
      <c r="D182" s="9"/>
      <c r="AF182" s="107"/>
      <c r="IM182" s="74"/>
    </row>
    <row r="183" spans="1:247" ht="12.75" customHeight="1" x14ac:dyDescent="0.2">
      <c r="A183" s="101"/>
      <c r="D183" s="9"/>
      <c r="AF183" s="107"/>
      <c r="IM183" s="74"/>
    </row>
    <row r="184" spans="1:247" ht="12.75" customHeight="1" x14ac:dyDescent="0.2">
      <c r="A184" s="101"/>
      <c r="D184" s="9"/>
      <c r="AF184" s="107"/>
      <c r="IM184" s="74"/>
    </row>
    <row r="185" spans="1:247" ht="12.75" customHeight="1" x14ac:dyDescent="0.2">
      <c r="A185" s="101"/>
      <c r="D185" s="9"/>
      <c r="AF185" s="107"/>
      <c r="IM185" s="74"/>
    </row>
    <row r="186" spans="1:247" ht="12.75" customHeight="1" x14ac:dyDescent="0.2">
      <c r="A186" s="101"/>
      <c r="D186" s="9"/>
      <c r="AF186" s="107"/>
      <c r="IM186" s="74"/>
    </row>
    <row r="187" spans="1:247" ht="12.75" customHeight="1" x14ac:dyDescent="0.2">
      <c r="A187" s="101"/>
      <c r="D187" s="9"/>
      <c r="AF187" s="107"/>
      <c r="IM187" s="74"/>
    </row>
    <row r="188" spans="1:247" ht="12.75" customHeight="1" x14ac:dyDescent="0.2">
      <c r="A188" s="101"/>
      <c r="D188" s="9"/>
      <c r="AF188" s="107"/>
      <c r="IM188" s="74"/>
    </row>
    <row r="189" spans="1:247" ht="12.75" customHeight="1" x14ac:dyDescent="0.2">
      <c r="A189" s="101"/>
      <c r="D189" s="9"/>
      <c r="AF189" s="107"/>
      <c r="IM189" s="74"/>
    </row>
    <row r="190" spans="1:247" ht="12.75" customHeight="1" x14ac:dyDescent="0.2">
      <c r="A190" s="101"/>
      <c r="D190" s="9"/>
      <c r="AF190" s="107"/>
      <c r="IM190" s="74"/>
    </row>
    <row r="191" spans="1:247" ht="12.75" customHeight="1" x14ac:dyDescent="0.2">
      <c r="A191" s="101"/>
      <c r="D191" s="9"/>
      <c r="AF191" s="107"/>
      <c r="IM191" s="74"/>
    </row>
    <row r="192" spans="1:247" ht="12.75" customHeight="1" x14ac:dyDescent="0.2">
      <c r="A192" s="101"/>
      <c r="D192" s="9"/>
      <c r="AF192" s="107"/>
      <c r="IM192" s="74"/>
    </row>
    <row r="193" spans="1:247" ht="12.75" customHeight="1" x14ac:dyDescent="0.2">
      <c r="A193" s="101"/>
      <c r="D193" s="9"/>
      <c r="AF193" s="107"/>
      <c r="IM193" s="74"/>
    </row>
    <row r="194" spans="1:247" ht="12.75" customHeight="1" x14ac:dyDescent="0.2">
      <c r="A194" s="101"/>
      <c r="D194" s="9"/>
      <c r="AF194" s="107"/>
      <c r="IM194" s="74"/>
    </row>
    <row r="195" spans="1:247" ht="12.75" customHeight="1" x14ac:dyDescent="0.2">
      <c r="A195" s="101"/>
      <c r="D195" s="9"/>
      <c r="AF195" s="107"/>
      <c r="IM195" s="74"/>
    </row>
    <row r="196" spans="1:247" ht="12.75" customHeight="1" x14ac:dyDescent="0.2">
      <c r="A196" s="101"/>
      <c r="D196" s="9"/>
      <c r="AF196" s="107"/>
      <c r="IM196" s="74"/>
    </row>
    <row r="197" spans="1:247" ht="12.75" customHeight="1" x14ac:dyDescent="0.2">
      <c r="A197" s="101"/>
      <c r="D197" s="9"/>
      <c r="AF197" s="107"/>
      <c r="IM197" s="74"/>
    </row>
    <row r="198" spans="1:247" ht="12.75" customHeight="1" x14ac:dyDescent="0.2">
      <c r="A198" s="101"/>
      <c r="D198" s="9"/>
      <c r="AF198" s="107"/>
      <c r="IM198" s="74"/>
    </row>
    <row r="199" spans="1:247" ht="12.75" customHeight="1" x14ac:dyDescent="0.2">
      <c r="A199" s="101"/>
      <c r="D199" s="9"/>
      <c r="AF199" s="107"/>
      <c r="IM199" s="74"/>
    </row>
    <row r="200" spans="1:247" ht="12.75" customHeight="1" x14ac:dyDescent="0.2">
      <c r="A200" s="101"/>
      <c r="D200" s="9"/>
      <c r="AF200" s="107"/>
      <c r="IM200" s="74"/>
    </row>
    <row r="201" spans="1:247" ht="12.75" customHeight="1" x14ac:dyDescent="0.2">
      <c r="A201" s="101"/>
      <c r="D201" s="9"/>
      <c r="AF201" s="107"/>
      <c r="IM201" s="74"/>
    </row>
    <row r="202" spans="1:247" ht="12.75" customHeight="1" x14ac:dyDescent="0.2">
      <c r="A202" s="101"/>
      <c r="D202" s="9"/>
      <c r="AF202" s="107"/>
      <c r="IM202" s="74"/>
    </row>
    <row r="203" spans="1:247" ht="12.75" customHeight="1" x14ac:dyDescent="0.2">
      <c r="A203" s="101"/>
      <c r="D203" s="9"/>
      <c r="AF203" s="107"/>
      <c r="IM203" s="74"/>
    </row>
    <row r="204" spans="1:247" ht="12.75" customHeight="1" x14ac:dyDescent="0.2">
      <c r="A204" s="101"/>
      <c r="D204" s="9"/>
      <c r="AF204" s="107"/>
      <c r="IM204" s="74"/>
    </row>
    <row r="205" spans="1:247" ht="12.75" customHeight="1" x14ac:dyDescent="0.2">
      <c r="A205" s="101"/>
      <c r="D205" s="9"/>
      <c r="AF205" s="107"/>
      <c r="IM205" s="74"/>
    </row>
    <row r="206" spans="1:247" ht="12.75" customHeight="1" x14ac:dyDescent="0.2">
      <c r="A206" s="101"/>
      <c r="D206" s="9"/>
      <c r="AF206" s="107"/>
      <c r="IM206" s="74"/>
    </row>
    <row r="207" spans="1:247" ht="12.75" customHeight="1" x14ac:dyDescent="0.2">
      <c r="A207" s="101"/>
      <c r="D207" s="9"/>
      <c r="AF207" s="107"/>
      <c r="IM207" s="74"/>
    </row>
    <row r="208" spans="1:247" ht="12.75" customHeight="1" x14ac:dyDescent="0.2">
      <c r="A208" s="101"/>
      <c r="D208" s="9"/>
      <c r="AF208" s="107"/>
      <c r="IM208" s="74"/>
    </row>
    <row r="209" spans="1:247" ht="12.75" customHeight="1" x14ac:dyDescent="0.2">
      <c r="A209" s="101"/>
      <c r="D209" s="9"/>
      <c r="AF209" s="107"/>
      <c r="IM209" s="74"/>
    </row>
    <row r="210" spans="1:247" ht="12.75" customHeight="1" x14ac:dyDescent="0.2">
      <c r="A210" s="101"/>
      <c r="D210" s="9"/>
      <c r="AF210" s="107"/>
      <c r="IM210" s="74"/>
    </row>
    <row r="211" spans="1:247" ht="12.75" customHeight="1" x14ac:dyDescent="0.2">
      <c r="A211" s="101"/>
      <c r="D211" s="9"/>
      <c r="AF211" s="107"/>
      <c r="IM211" s="74"/>
    </row>
    <row r="212" spans="1:247" ht="12.75" customHeight="1" x14ac:dyDescent="0.2">
      <c r="A212" s="101"/>
      <c r="D212" s="9"/>
      <c r="AF212" s="107"/>
      <c r="IM212" s="74"/>
    </row>
    <row r="213" spans="1:247" ht="12.75" customHeight="1" x14ac:dyDescent="0.2">
      <c r="A213" s="101"/>
      <c r="D213" s="9"/>
      <c r="AF213" s="107"/>
      <c r="IM213" s="74"/>
    </row>
    <row r="214" spans="1:247" ht="12.75" customHeight="1" x14ac:dyDescent="0.2">
      <c r="A214" s="101"/>
      <c r="D214" s="9"/>
      <c r="AF214" s="107"/>
      <c r="IM214" s="74"/>
    </row>
    <row r="215" spans="1:247" ht="12.75" customHeight="1" x14ac:dyDescent="0.2">
      <c r="A215" s="101"/>
      <c r="D215" s="9"/>
      <c r="AF215" s="107"/>
      <c r="IM215" s="74"/>
    </row>
    <row r="216" spans="1:247" ht="12.75" customHeight="1" x14ac:dyDescent="0.2">
      <c r="A216" s="101"/>
      <c r="D216" s="9"/>
      <c r="AF216" s="107"/>
      <c r="IM216" s="74"/>
    </row>
    <row r="217" spans="1:247" ht="12.75" customHeight="1" x14ac:dyDescent="0.2">
      <c r="A217" s="101"/>
      <c r="D217" s="9"/>
      <c r="AF217" s="107"/>
      <c r="IM217" s="74"/>
    </row>
    <row r="218" spans="1:247" ht="12.75" customHeight="1" x14ac:dyDescent="0.2">
      <c r="A218" s="101"/>
      <c r="D218" s="9"/>
      <c r="AF218" s="107"/>
      <c r="IM218" s="74"/>
    </row>
    <row r="219" spans="1:247" ht="12.75" customHeight="1" x14ac:dyDescent="0.2">
      <c r="A219" s="101"/>
      <c r="D219" s="9"/>
      <c r="AF219" s="107"/>
      <c r="IM219" s="74"/>
    </row>
    <row r="220" spans="1:247" ht="12.75" customHeight="1" x14ac:dyDescent="0.2">
      <c r="A220" s="101"/>
      <c r="D220" s="9"/>
      <c r="AF220" s="107"/>
      <c r="IM220" s="74"/>
    </row>
    <row r="221" spans="1:247" ht="12.75" customHeight="1" x14ac:dyDescent="0.2">
      <c r="A221" s="101"/>
      <c r="D221" s="9"/>
      <c r="AF221" s="107"/>
      <c r="IM221" s="74"/>
    </row>
    <row r="222" spans="1:247" ht="12.75" customHeight="1" x14ac:dyDescent="0.2">
      <c r="A222" s="101"/>
      <c r="D222" s="9"/>
      <c r="AF222" s="107"/>
      <c r="IM222" s="74"/>
    </row>
    <row r="223" spans="1:247" ht="12.75" customHeight="1" x14ac:dyDescent="0.2">
      <c r="A223" s="101"/>
      <c r="D223" s="9"/>
      <c r="AF223" s="107"/>
      <c r="IM223" s="74"/>
    </row>
    <row r="224" spans="1:247" ht="12.75" customHeight="1" x14ac:dyDescent="0.2">
      <c r="A224" s="101"/>
      <c r="D224" s="9"/>
      <c r="AF224" s="107"/>
      <c r="IM224" s="74"/>
    </row>
    <row r="225" spans="1:247" ht="12.75" customHeight="1" x14ac:dyDescent="0.2">
      <c r="A225" s="101"/>
      <c r="D225" s="9"/>
      <c r="AF225" s="107"/>
      <c r="IM225" s="74"/>
    </row>
    <row r="226" spans="1:247" ht="12.75" customHeight="1" x14ac:dyDescent="0.2">
      <c r="A226" s="101"/>
      <c r="D226" s="9"/>
      <c r="AF226" s="107"/>
      <c r="IM226" s="74"/>
    </row>
    <row r="227" spans="1:247" ht="12.75" customHeight="1" x14ac:dyDescent="0.2">
      <c r="A227" s="101"/>
      <c r="D227" s="9"/>
      <c r="AF227" s="107"/>
      <c r="IM227" s="74"/>
    </row>
    <row r="228" spans="1:247" ht="12.75" customHeight="1" x14ac:dyDescent="0.2">
      <c r="A228" s="101"/>
      <c r="D228" s="9"/>
      <c r="AF228" s="107"/>
      <c r="IM228" s="74"/>
    </row>
    <row r="229" spans="1:247" ht="12.75" customHeight="1" x14ac:dyDescent="0.2">
      <c r="A229" s="101"/>
      <c r="D229" s="9"/>
      <c r="AF229" s="107"/>
      <c r="IM229" s="74"/>
    </row>
    <row r="230" spans="1:247" ht="12.75" customHeight="1" x14ac:dyDescent="0.2">
      <c r="A230" s="101"/>
      <c r="D230" s="9"/>
      <c r="AF230" s="107"/>
      <c r="IM230" s="74"/>
    </row>
    <row r="231" spans="1:247" ht="12.75" customHeight="1" x14ac:dyDescent="0.2">
      <c r="A231" s="101"/>
      <c r="D231" s="9"/>
      <c r="AF231" s="107"/>
      <c r="IM231" s="74"/>
    </row>
    <row r="232" spans="1:247" ht="12.75" customHeight="1" x14ac:dyDescent="0.2">
      <c r="A232" s="101"/>
      <c r="D232" s="9"/>
      <c r="AF232" s="107"/>
      <c r="IM232" s="74"/>
    </row>
    <row r="233" spans="1:247" ht="12.75" customHeight="1" x14ac:dyDescent="0.2">
      <c r="A233" s="101"/>
      <c r="D233" s="9"/>
      <c r="AF233" s="107"/>
      <c r="IM233" s="74"/>
    </row>
    <row r="234" spans="1:247" ht="12.75" customHeight="1" x14ac:dyDescent="0.2">
      <c r="A234" s="101"/>
      <c r="D234" s="9"/>
      <c r="AF234" s="107"/>
      <c r="IM234" s="74"/>
    </row>
    <row r="235" spans="1:247" ht="12.75" customHeight="1" x14ac:dyDescent="0.2">
      <c r="A235" s="101"/>
      <c r="D235" s="9"/>
      <c r="AF235" s="107"/>
      <c r="IM235" s="74"/>
    </row>
    <row r="236" spans="1:247" ht="12.75" customHeight="1" x14ac:dyDescent="0.2">
      <c r="A236" s="101"/>
      <c r="D236" s="9"/>
      <c r="AF236" s="107"/>
      <c r="IM236" s="74"/>
    </row>
    <row r="237" spans="1:247" ht="12.75" customHeight="1" x14ac:dyDescent="0.2">
      <c r="A237" s="101"/>
      <c r="D237" s="9"/>
      <c r="AF237" s="107"/>
      <c r="IM237" s="74"/>
    </row>
    <row r="238" spans="1:247" ht="12.75" customHeight="1" x14ac:dyDescent="0.2">
      <c r="A238" s="101"/>
      <c r="D238" s="9"/>
      <c r="AF238" s="107"/>
      <c r="IM238" s="74"/>
    </row>
    <row r="239" spans="1:247" ht="12.75" customHeight="1" x14ac:dyDescent="0.2">
      <c r="A239" s="101"/>
      <c r="D239" s="9"/>
      <c r="AF239" s="107"/>
      <c r="IM239" s="74"/>
    </row>
    <row r="240" spans="1:247" ht="12.75" customHeight="1" x14ac:dyDescent="0.2">
      <c r="A240" s="101"/>
      <c r="D240" s="9"/>
      <c r="AF240" s="107"/>
      <c r="IM240" s="74"/>
    </row>
    <row r="241" spans="1:247" ht="12.75" customHeight="1" x14ac:dyDescent="0.2">
      <c r="A241" s="101"/>
      <c r="D241" s="9"/>
      <c r="AF241" s="107"/>
      <c r="IM241" s="74"/>
    </row>
    <row r="242" spans="1:247" ht="12.75" customHeight="1" x14ac:dyDescent="0.2">
      <c r="A242" s="101"/>
      <c r="D242" s="9"/>
      <c r="AF242" s="107"/>
      <c r="IM242" s="74"/>
    </row>
    <row r="243" spans="1:247" ht="12.75" customHeight="1" x14ac:dyDescent="0.2">
      <c r="A243" s="101"/>
      <c r="D243" s="9"/>
      <c r="AF243" s="107"/>
      <c r="IM243" s="74"/>
    </row>
    <row r="244" spans="1:247" ht="12.75" customHeight="1" x14ac:dyDescent="0.2">
      <c r="A244" s="101"/>
      <c r="D244" s="9"/>
      <c r="AF244" s="107"/>
      <c r="IM244" s="74"/>
    </row>
    <row r="245" spans="1:247" ht="12.75" customHeight="1" x14ac:dyDescent="0.2">
      <c r="A245" s="101"/>
      <c r="D245" s="9"/>
      <c r="AF245" s="107"/>
      <c r="IM245" s="74"/>
    </row>
    <row r="246" spans="1:247" ht="12.75" customHeight="1" x14ac:dyDescent="0.2">
      <c r="A246" s="101"/>
      <c r="D246" s="9"/>
      <c r="AF246" s="107"/>
      <c r="IM246" s="74"/>
    </row>
    <row r="247" spans="1:247" ht="12.75" customHeight="1" x14ac:dyDescent="0.2">
      <c r="A247" s="101"/>
      <c r="D247" s="9"/>
      <c r="AF247" s="107"/>
      <c r="IM247" s="74"/>
    </row>
    <row r="248" spans="1:247" ht="12.75" customHeight="1" x14ac:dyDescent="0.2">
      <c r="A248" s="101"/>
      <c r="D248" s="9"/>
      <c r="AF248" s="107"/>
      <c r="IM248" s="74"/>
    </row>
    <row r="249" spans="1:247" ht="12.75" customHeight="1" x14ac:dyDescent="0.2">
      <c r="A249" s="101"/>
      <c r="D249" s="9"/>
      <c r="AF249" s="107"/>
      <c r="IM249" s="74"/>
    </row>
    <row r="250" spans="1:247" ht="12.75" customHeight="1" x14ac:dyDescent="0.2">
      <c r="A250" s="101"/>
      <c r="D250" s="9"/>
      <c r="AF250" s="107"/>
      <c r="IM250" s="74"/>
    </row>
    <row r="251" spans="1:247" ht="12.75" customHeight="1" x14ac:dyDescent="0.2">
      <c r="A251" s="101"/>
      <c r="D251" s="9"/>
      <c r="AF251" s="107"/>
      <c r="IM251" s="74"/>
    </row>
    <row r="252" spans="1:247" ht="12.75" customHeight="1" x14ac:dyDescent="0.2">
      <c r="A252" s="101"/>
      <c r="D252" s="9"/>
      <c r="AF252" s="107"/>
      <c r="IM252" s="74"/>
    </row>
    <row r="253" spans="1:247" ht="12.75" customHeight="1" x14ac:dyDescent="0.2">
      <c r="A253" s="101"/>
      <c r="D253" s="9"/>
      <c r="AF253" s="107"/>
      <c r="IM253" s="74"/>
    </row>
    <row r="254" spans="1:247" ht="12.75" customHeight="1" x14ac:dyDescent="0.2">
      <c r="A254" s="101"/>
      <c r="D254" s="9"/>
      <c r="AF254" s="107"/>
      <c r="IM254" s="74"/>
    </row>
    <row r="255" spans="1:247" ht="12.75" customHeight="1" x14ac:dyDescent="0.2">
      <c r="A255" s="101"/>
      <c r="D255" s="9"/>
      <c r="AF255" s="107"/>
      <c r="IM255" s="74"/>
    </row>
    <row r="256" spans="1:247" ht="12.75" customHeight="1" x14ac:dyDescent="0.2">
      <c r="A256" s="101"/>
      <c r="D256" s="9"/>
      <c r="AF256" s="107"/>
      <c r="IM256" s="74"/>
    </row>
    <row r="257" spans="1:247" ht="12.75" customHeight="1" x14ac:dyDescent="0.2">
      <c r="A257" s="101"/>
      <c r="D257" s="9"/>
      <c r="AF257" s="107"/>
      <c r="IM257" s="74"/>
    </row>
    <row r="258" spans="1:247" ht="12.75" customHeight="1" x14ac:dyDescent="0.2">
      <c r="A258" s="101"/>
      <c r="D258" s="9"/>
      <c r="AF258" s="107"/>
      <c r="IM258" s="74"/>
    </row>
    <row r="259" spans="1:247" ht="12.75" customHeight="1" x14ac:dyDescent="0.2">
      <c r="A259" s="101"/>
      <c r="D259" s="9"/>
      <c r="AF259" s="107"/>
      <c r="IM259" s="74"/>
    </row>
    <row r="260" spans="1:247" ht="12.75" customHeight="1" x14ac:dyDescent="0.2">
      <c r="A260" s="101"/>
      <c r="D260" s="9"/>
      <c r="AF260" s="107"/>
      <c r="IM260" s="74"/>
    </row>
    <row r="261" spans="1:247" ht="12.75" customHeight="1" x14ac:dyDescent="0.2">
      <c r="A261" s="101"/>
      <c r="D261" s="9"/>
      <c r="AF261" s="107"/>
      <c r="IM261" s="74"/>
    </row>
    <row r="262" spans="1:247" ht="12.75" customHeight="1" x14ac:dyDescent="0.2">
      <c r="A262" s="101"/>
      <c r="D262" s="9"/>
      <c r="AF262" s="107"/>
      <c r="IM262" s="74"/>
    </row>
    <row r="263" spans="1:247" ht="12.75" customHeight="1" x14ac:dyDescent="0.2">
      <c r="A263" s="101"/>
      <c r="D263" s="9"/>
      <c r="AF263" s="107"/>
      <c r="IM263" s="74"/>
    </row>
    <row r="264" spans="1:247" ht="12.75" customHeight="1" x14ac:dyDescent="0.2">
      <c r="A264" s="101"/>
      <c r="D264" s="9"/>
      <c r="AF264" s="107"/>
      <c r="IM264" s="74"/>
    </row>
    <row r="265" spans="1:247" ht="12.75" customHeight="1" x14ac:dyDescent="0.2">
      <c r="A265" s="101"/>
      <c r="D265" s="9"/>
      <c r="AF265" s="107"/>
      <c r="IM265" s="74"/>
    </row>
    <row r="266" spans="1:247" ht="12.75" customHeight="1" x14ac:dyDescent="0.2">
      <c r="A266" s="101"/>
      <c r="D266" s="9"/>
      <c r="AF266" s="107"/>
      <c r="IM266" s="74"/>
    </row>
    <row r="267" spans="1:247" ht="12.75" customHeight="1" x14ac:dyDescent="0.2">
      <c r="A267" s="101"/>
      <c r="D267" s="9"/>
      <c r="AF267" s="107"/>
      <c r="IM267" s="74"/>
    </row>
    <row r="268" spans="1:247" ht="12.75" customHeight="1" x14ac:dyDescent="0.2">
      <c r="A268" s="101"/>
      <c r="D268" s="9"/>
      <c r="AF268" s="107"/>
      <c r="IM268" s="74"/>
    </row>
    <row r="269" spans="1:247" ht="12.75" customHeight="1" x14ac:dyDescent="0.2">
      <c r="A269" s="101"/>
      <c r="D269" s="9"/>
      <c r="AF269" s="107"/>
      <c r="IM269" s="74"/>
    </row>
    <row r="270" spans="1:247" ht="12.75" customHeight="1" x14ac:dyDescent="0.2">
      <c r="A270" s="101"/>
      <c r="D270" s="9"/>
      <c r="AF270" s="107"/>
      <c r="IM270" s="74"/>
    </row>
    <row r="271" spans="1:247" ht="12.75" customHeight="1" x14ac:dyDescent="0.2">
      <c r="A271" s="101"/>
      <c r="D271" s="9"/>
      <c r="AF271" s="107"/>
      <c r="IM271" s="74"/>
    </row>
    <row r="272" spans="1:247" ht="12.75" customHeight="1" x14ac:dyDescent="0.2">
      <c r="A272" s="101"/>
      <c r="D272" s="9"/>
      <c r="AF272" s="107"/>
      <c r="IM272" s="74"/>
    </row>
    <row r="273" spans="1:247" ht="12.75" customHeight="1" x14ac:dyDescent="0.2">
      <c r="A273" s="101"/>
      <c r="D273" s="9"/>
      <c r="AF273" s="107"/>
      <c r="IM273" s="74"/>
    </row>
    <row r="274" spans="1:247" ht="12.75" customHeight="1" x14ac:dyDescent="0.2">
      <c r="A274" s="101"/>
      <c r="D274" s="9"/>
      <c r="AF274" s="107"/>
      <c r="IM274" s="74"/>
    </row>
    <row r="275" spans="1:247" ht="12.75" customHeight="1" x14ac:dyDescent="0.2">
      <c r="A275" s="101"/>
      <c r="D275" s="9"/>
      <c r="AF275" s="107"/>
      <c r="IM275" s="74"/>
    </row>
    <row r="276" spans="1:247" ht="12.75" customHeight="1" x14ac:dyDescent="0.2">
      <c r="A276" s="101"/>
      <c r="D276" s="9"/>
      <c r="AF276" s="107"/>
      <c r="IM276" s="74"/>
    </row>
    <row r="277" spans="1:247" ht="12.75" customHeight="1" x14ac:dyDescent="0.2">
      <c r="A277" s="101"/>
      <c r="D277" s="9"/>
      <c r="AF277" s="107"/>
      <c r="IM277" s="74"/>
    </row>
    <row r="278" spans="1:247" ht="12.75" customHeight="1" x14ac:dyDescent="0.2">
      <c r="A278" s="101"/>
      <c r="D278" s="9"/>
      <c r="AF278" s="107"/>
      <c r="IM278" s="74"/>
    </row>
    <row r="279" spans="1:247" ht="12.75" customHeight="1" x14ac:dyDescent="0.2">
      <c r="A279" s="101"/>
      <c r="D279" s="9"/>
      <c r="AF279" s="107"/>
      <c r="IM279" s="74"/>
    </row>
    <row r="280" spans="1:247" ht="12.75" customHeight="1" x14ac:dyDescent="0.2">
      <c r="A280" s="101"/>
      <c r="D280" s="9"/>
      <c r="AF280" s="107"/>
      <c r="IM280" s="74"/>
    </row>
    <row r="281" spans="1:247" ht="12.75" customHeight="1" x14ac:dyDescent="0.2">
      <c r="A281" s="101"/>
      <c r="D281" s="9"/>
      <c r="AF281" s="107"/>
      <c r="IM281" s="74"/>
    </row>
    <row r="282" spans="1:247" ht="12.75" customHeight="1" x14ac:dyDescent="0.2">
      <c r="A282" s="101"/>
      <c r="D282" s="9"/>
      <c r="AF282" s="107"/>
      <c r="IM282" s="74"/>
    </row>
    <row r="283" spans="1:247" ht="12.75" customHeight="1" x14ac:dyDescent="0.2">
      <c r="A283" s="101"/>
      <c r="D283" s="9"/>
      <c r="AF283" s="107"/>
      <c r="IM283" s="74"/>
    </row>
    <row r="284" spans="1:247" ht="12.75" customHeight="1" x14ac:dyDescent="0.2">
      <c r="A284" s="101"/>
      <c r="D284" s="9"/>
      <c r="AF284" s="107"/>
      <c r="IM284" s="74"/>
    </row>
    <row r="285" spans="1:247" ht="12.75" customHeight="1" x14ac:dyDescent="0.2">
      <c r="A285" s="101"/>
      <c r="D285" s="9"/>
      <c r="AF285" s="107"/>
      <c r="IM285" s="74"/>
    </row>
    <row r="286" spans="1:247" ht="12.75" customHeight="1" x14ac:dyDescent="0.2">
      <c r="A286" s="101"/>
      <c r="D286" s="9"/>
      <c r="AF286" s="107"/>
      <c r="IM286" s="74"/>
    </row>
    <row r="287" spans="1:247" ht="12.75" customHeight="1" x14ac:dyDescent="0.2">
      <c r="A287" s="101"/>
      <c r="D287" s="9"/>
      <c r="AF287" s="107"/>
      <c r="IM287" s="74"/>
    </row>
    <row r="288" spans="1:247" ht="12.75" customHeight="1" x14ac:dyDescent="0.2">
      <c r="A288" s="101"/>
      <c r="D288" s="9"/>
      <c r="AF288" s="107"/>
      <c r="IM288" s="74"/>
    </row>
    <row r="289" spans="1:247" ht="12.75" customHeight="1" x14ac:dyDescent="0.2">
      <c r="A289" s="101"/>
      <c r="D289" s="9"/>
      <c r="AF289" s="107"/>
      <c r="IM289" s="74"/>
    </row>
    <row r="290" spans="1:247" ht="12.75" customHeight="1" x14ac:dyDescent="0.2">
      <c r="A290" s="101"/>
      <c r="D290" s="9"/>
      <c r="AF290" s="107"/>
      <c r="IM290" s="74"/>
    </row>
    <row r="291" spans="1:247" ht="12.75" customHeight="1" x14ac:dyDescent="0.2">
      <c r="A291" s="101"/>
      <c r="D291" s="9"/>
      <c r="AF291" s="107"/>
      <c r="IM291" s="74"/>
    </row>
    <row r="292" spans="1:247" ht="12.75" customHeight="1" x14ac:dyDescent="0.2">
      <c r="A292" s="101"/>
      <c r="D292" s="9"/>
      <c r="AF292" s="107"/>
      <c r="IM292" s="74"/>
    </row>
    <row r="293" spans="1:247" ht="12.75" customHeight="1" x14ac:dyDescent="0.2">
      <c r="A293" s="101"/>
      <c r="D293" s="9"/>
      <c r="AF293" s="107"/>
      <c r="IM293" s="74"/>
    </row>
    <row r="294" spans="1:247" ht="12.75" customHeight="1" x14ac:dyDescent="0.2">
      <c r="A294" s="101"/>
      <c r="D294" s="9"/>
      <c r="AF294" s="107"/>
      <c r="IM294" s="74"/>
    </row>
    <row r="295" spans="1:247" ht="12.75" customHeight="1" x14ac:dyDescent="0.2">
      <c r="A295" s="101"/>
      <c r="D295" s="9"/>
      <c r="AF295" s="107"/>
      <c r="IM295" s="74"/>
    </row>
    <row r="296" spans="1:247" ht="12.75" customHeight="1" x14ac:dyDescent="0.2">
      <c r="A296" s="101"/>
      <c r="D296" s="9"/>
      <c r="AF296" s="107"/>
      <c r="IM296" s="74"/>
    </row>
    <row r="297" spans="1:247" ht="12.75" customHeight="1" x14ac:dyDescent="0.2">
      <c r="A297" s="101"/>
      <c r="D297" s="9"/>
      <c r="AF297" s="107"/>
      <c r="IM297" s="74"/>
    </row>
    <row r="298" spans="1:247" ht="12.75" customHeight="1" x14ac:dyDescent="0.2">
      <c r="A298" s="101"/>
      <c r="D298" s="9"/>
      <c r="AF298" s="107"/>
      <c r="IM298" s="74"/>
    </row>
    <row r="299" spans="1:247" ht="12.75" customHeight="1" x14ac:dyDescent="0.2">
      <c r="A299" s="101"/>
      <c r="D299" s="9"/>
      <c r="AF299" s="107"/>
      <c r="IM299" s="74"/>
    </row>
    <row r="300" spans="1:247" ht="12.75" customHeight="1" x14ac:dyDescent="0.2">
      <c r="A300" s="101"/>
      <c r="D300" s="9"/>
      <c r="AF300" s="107"/>
      <c r="IM300" s="74"/>
    </row>
    <row r="301" spans="1:247" ht="12.75" customHeight="1" x14ac:dyDescent="0.2">
      <c r="A301" s="101"/>
      <c r="D301" s="9"/>
      <c r="AF301" s="107"/>
      <c r="IM301" s="74"/>
    </row>
    <row r="302" spans="1:247" ht="12.75" customHeight="1" x14ac:dyDescent="0.2">
      <c r="A302" s="101"/>
      <c r="D302" s="9"/>
      <c r="AF302" s="107"/>
      <c r="IM302" s="74"/>
    </row>
    <row r="303" spans="1:247" ht="12.75" customHeight="1" x14ac:dyDescent="0.2">
      <c r="A303" s="101"/>
      <c r="D303" s="9"/>
      <c r="AF303" s="107"/>
      <c r="IM303" s="74"/>
    </row>
    <row r="304" spans="1:247" ht="12.75" customHeight="1" x14ac:dyDescent="0.2">
      <c r="A304" s="101"/>
      <c r="D304" s="9"/>
      <c r="AF304" s="107"/>
      <c r="IM304" s="74"/>
    </row>
    <row r="305" spans="1:247" ht="12.75" customHeight="1" x14ac:dyDescent="0.2">
      <c r="A305" s="101"/>
      <c r="D305" s="9"/>
      <c r="AF305" s="107"/>
      <c r="IM305" s="74"/>
    </row>
    <row r="306" spans="1:247" ht="12.75" customHeight="1" x14ac:dyDescent="0.2">
      <c r="A306" s="101"/>
      <c r="D306" s="9"/>
      <c r="AF306" s="107"/>
      <c r="IM306" s="74"/>
    </row>
    <row r="307" spans="1:247" ht="12.75" customHeight="1" x14ac:dyDescent="0.2">
      <c r="A307" s="101"/>
      <c r="D307" s="9"/>
      <c r="AF307" s="107"/>
      <c r="IM307" s="74"/>
    </row>
    <row r="308" spans="1:247" ht="12.75" customHeight="1" x14ac:dyDescent="0.2">
      <c r="A308" s="101"/>
      <c r="D308" s="9"/>
      <c r="AF308" s="107"/>
      <c r="IM308" s="74"/>
    </row>
    <row r="309" spans="1:247" ht="12.75" customHeight="1" x14ac:dyDescent="0.2">
      <c r="A309" s="101"/>
      <c r="D309" s="9"/>
      <c r="AF309" s="107"/>
      <c r="IM309" s="74"/>
    </row>
    <row r="310" spans="1:247" ht="12.75" customHeight="1" x14ac:dyDescent="0.2">
      <c r="A310" s="101"/>
      <c r="D310" s="9"/>
      <c r="AF310" s="107"/>
      <c r="IM310" s="74"/>
    </row>
    <row r="311" spans="1:247" ht="12.75" customHeight="1" x14ac:dyDescent="0.2">
      <c r="A311" s="101"/>
      <c r="D311" s="9"/>
      <c r="AF311" s="107"/>
      <c r="IM311" s="74"/>
    </row>
    <row r="312" spans="1:247" ht="12.75" customHeight="1" x14ac:dyDescent="0.2">
      <c r="A312" s="101"/>
      <c r="D312" s="9"/>
      <c r="AF312" s="107"/>
      <c r="IM312" s="74"/>
    </row>
    <row r="313" spans="1:247" ht="12.75" customHeight="1" x14ac:dyDescent="0.2">
      <c r="A313" s="101"/>
      <c r="D313" s="9"/>
      <c r="AF313" s="107"/>
      <c r="IM313" s="74"/>
    </row>
    <row r="314" spans="1:247" ht="12.75" customHeight="1" x14ac:dyDescent="0.2">
      <c r="A314" s="101"/>
      <c r="D314" s="9"/>
      <c r="AF314" s="107"/>
      <c r="IM314" s="74"/>
    </row>
    <row r="315" spans="1:247" ht="12.75" customHeight="1" x14ac:dyDescent="0.2">
      <c r="A315" s="101"/>
      <c r="D315" s="9"/>
      <c r="AF315" s="107"/>
      <c r="IM315" s="74"/>
    </row>
    <row r="316" spans="1:247" ht="12.75" customHeight="1" x14ac:dyDescent="0.2">
      <c r="A316" s="101"/>
      <c r="D316" s="9"/>
      <c r="AF316" s="107"/>
      <c r="IM316" s="74"/>
    </row>
    <row r="317" spans="1:247" ht="12.75" customHeight="1" x14ac:dyDescent="0.2">
      <c r="A317" s="101"/>
      <c r="D317" s="9"/>
      <c r="AF317" s="107"/>
      <c r="IM317" s="74"/>
    </row>
    <row r="318" spans="1:247" ht="12.75" customHeight="1" x14ac:dyDescent="0.2">
      <c r="A318" s="101"/>
      <c r="D318" s="9"/>
      <c r="AF318" s="107"/>
      <c r="IM318" s="74"/>
    </row>
    <row r="319" spans="1:247" ht="12.75" customHeight="1" x14ac:dyDescent="0.2">
      <c r="A319" s="101"/>
      <c r="D319" s="9"/>
      <c r="AF319" s="107"/>
      <c r="IM319" s="74"/>
    </row>
    <row r="320" spans="1:247" ht="12.75" customHeight="1" x14ac:dyDescent="0.2">
      <c r="A320" s="101"/>
      <c r="D320" s="9"/>
      <c r="AF320" s="107"/>
      <c r="IM320" s="74"/>
    </row>
    <row r="321" spans="1:247" ht="12.75" customHeight="1" x14ac:dyDescent="0.2">
      <c r="A321" s="101"/>
      <c r="D321" s="9"/>
      <c r="AF321" s="107"/>
      <c r="IM321" s="74"/>
    </row>
    <row r="322" spans="1:247" ht="12.75" customHeight="1" x14ac:dyDescent="0.2">
      <c r="A322" s="101"/>
      <c r="D322" s="9"/>
      <c r="AF322" s="107"/>
      <c r="IM322" s="74"/>
    </row>
    <row r="323" spans="1:247" ht="12.75" customHeight="1" x14ac:dyDescent="0.2">
      <c r="A323" s="101"/>
      <c r="D323" s="9"/>
      <c r="AF323" s="107"/>
      <c r="IM323" s="74"/>
    </row>
    <row r="324" spans="1:247" ht="12.75" customHeight="1" x14ac:dyDescent="0.2">
      <c r="A324" s="101"/>
      <c r="D324" s="9"/>
      <c r="AF324" s="107"/>
      <c r="IM324" s="74"/>
    </row>
    <row r="325" spans="1:247" ht="12.75" customHeight="1" x14ac:dyDescent="0.2">
      <c r="A325" s="101"/>
      <c r="D325" s="9"/>
      <c r="AF325" s="107"/>
      <c r="IM325" s="74"/>
    </row>
    <row r="326" spans="1:247" ht="12.75" customHeight="1" x14ac:dyDescent="0.2">
      <c r="A326" s="101"/>
      <c r="D326" s="9"/>
      <c r="AF326" s="107"/>
      <c r="IM326" s="74"/>
    </row>
    <row r="327" spans="1:247" ht="12.75" customHeight="1" x14ac:dyDescent="0.2">
      <c r="A327" s="101"/>
      <c r="D327" s="9"/>
      <c r="AF327" s="107"/>
      <c r="IM327" s="74"/>
    </row>
    <row r="328" spans="1:247" ht="12.75" customHeight="1" x14ac:dyDescent="0.2">
      <c r="A328" s="101"/>
      <c r="D328" s="9"/>
      <c r="AF328" s="107"/>
      <c r="IM328" s="74"/>
    </row>
    <row r="329" spans="1:247" ht="12.75" customHeight="1" x14ac:dyDescent="0.2">
      <c r="A329" s="101"/>
      <c r="D329" s="9"/>
      <c r="AF329" s="107"/>
      <c r="IM329" s="74"/>
    </row>
    <row r="330" spans="1:247" ht="12.75" customHeight="1" x14ac:dyDescent="0.2">
      <c r="A330" s="101"/>
      <c r="D330" s="9"/>
      <c r="AF330" s="107"/>
      <c r="IM330" s="74"/>
    </row>
    <row r="331" spans="1:247" ht="12.75" customHeight="1" x14ac:dyDescent="0.2">
      <c r="A331" s="101"/>
      <c r="D331" s="9"/>
      <c r="AF331" s="107"/>
      <c r="IM331" s="74"/>
    </row>
    <row r="332" spans="1:247" ht="12.75" customHeight="1" x14ac:dyDescent="0.2">
      <c r="A332" s="101"/>
      <c r="D332" s="9"/>
      <c r="AF332" s="107"/>
      <c r="IM332" s="74"/>
    </row>
    <row r="333" spans="1:247" ht="12.75" customHeight="1" x14ac:dyDescent="0.2">
      <c r="A333" s="101"/>
      <c r="D333" s="9"/>
      <c r="AF333" s="107"/>
      <c r="IM333" s="74"/>
    </row>
    <row r="334" spans="1:247" ht="12.75" customHeight="1" x14ac:dyDescent="0.2">
      <c r="A334" s="101"/>
      <c r="D334" s="9"/>
      <c r="AF334" s="107"/>
      <c r="IM334" s="74"/>
    </row>
    <row r="335" spans="1:247" ht="12.75" customHeight="1" x14ac:dyDescent="0.2">
      <c r="A335" s="101"/>
      <c r="D335" s="9"/>
      <c r="AF335" s="107"/>
      <c r="IM335" s="74"/>
    </row>
    <row r="336" spans="1:247" ht="12.75" customHeight="1" x14ac:dyDescent="0.2">
      <c r="A336" s="101"/>
      <c r="D336" s="9"/>
      <c r="AF336" s="107"/>
      <c r="IM336" s="74"/>
    </row>
    <row r="337" spans="1:247" ht="12.75" customHeight="1" x14ac:dyDescent="0.2">
      <c r="A337" s="101"/>
      <c r="D337" s="9"/>
      <c r="AF337" s="107"/>
      <c r="IM337" s="74"/>
    </row>
    <row r="338" spans="1:247" ht="12.75" customHeight="1" x14ac:dyDescent="0.2">
      <c r="A338" s="101"/>
      <c r="D338" s="9"/>
      <c r="AF338" s="107"/>
      <c r="IM338" s="74"/>
    </row>
    <row r="339" spans="1:247" ht="12.75" customHeight="1" x14ac:dyDescent="0.2">
      <c r="A339" s="101"/>
      <c r="D339" s="9"/>
      <c r="AF339" s="107"/>
      <c r="IM339" s="74"/>
    </row>
    <row r="340" spans="1:247" ht="12.75" customHeight="1" x14ac:dyDescent="0.2">
      <c r="A340" s="101"/>
      <c r="D340" s="9"/>
      <c r="AF340" s="107"/>
      <c r="IM340" s="74"/>
    </row>
    <row r="341" spans="1:247" ht="12.75" customHeight="1" x14ac:dyDescent="0.2">
      <c r="A341" s="101"/>
      <c r="D341" s="9"/>
      <c r="AF341" s="107"/>
      <c r="IM341" s="74"/>
    </row>
    <row r="342" spans="1:247" ht="12.75" customHeight="1" x14ac:dyDescent="0.2">
      <c r="A342" s="101"/>
      <c r="D342" s="9"/>
      <c r="AF342" s="107"/>
      <c r="IM342" s="74"/>
    </row>
    <row r="343" spans="1:247" ht="12.75" customHeight="1" x14ac:dyDescent="0.2">
      <c r="A343" s="101"/>
      <c r="D343" s="9"/>
      <c r="AF343" s="107"/>
      <c r="IM343" s="74"/>
    </row>
    <row r="344" spans="1:247" ht="12.75" customHeight="1" x14ac:dyDescent="0.2">
      <c r="A344" s="101"/>
      <c r="D344" s="9"/>
      <c r="AF344" s="107"/>
      <c r="IM344" s="74"/>
    </row>
    <row r="345" spans="1:247" ht="12.75" customHeight="1" x14ac:dyDescent="0.2">
      <c r="A345" s="101"/>
      <c r="D345" s="9"/>
      <c r="AF345" s="107"/>
      <c r="IM345" s="74"/>
    </row>
    <row r="346" spans="1:247" ht="12.75" customHeight="1" x14ac:dyDescent="0.2">
      <c r="A346" s="101"/>
      <c r="D346" s="9"/>
      <c r="AF346" s="107"/>
      <c r="IM346" s="74"/>
    </row>
    <row r="347" spans="1:247" ht="12.75" customHeight="1" x14ac:dyDescent="0.2">
      <c r="A347" s="101"/>
      <c r="D347" s="9"/>
      <c r="AF347" s="107"/>
      <c r="IM347" s="74"/>
    </row>
    <row r="348" spans="1:247" ht="12.75" customHeight="1" x14ac:dyDescent="0.2">
      <c r="A348" s="101"/>
      <c r="D348" s="9"/>
      <c r="AF348" s="107"/>
      <c r="IM348" s="74"/>
    </row>
    <row r="349" spans="1:247" ht="12.75" customHeight="1" x14ac:dyDescent="0.2">
      <c r="A349" s="101"/>
      <c r="D349" s="9"/>
      <c r="AF349" s="107"/>
      <c r="IM349" s="74"/>
    </row>
    <row r="350" spans="1:247" ht="12.75" customHeight="1" x14ac:dyDescent="0.2">
      <c r="A350" s="101"/>
      <c r="D350" s="9"/>
      <c r="AF350" s="107"/>
      <c r="IM350" s="74"/>
    </row>
    <row r="351" spans="1:247" ht="12.75" customHeight="1" x14ac:dyDescent="0.2">
      <c r="A351" s="101"/>
      <c r="D351" s="9"/>
      <c r="AF351" s="107"/>
      <c r="IM351" s="74"/>
    </row>
    <row r="352" spans="1:247" ht="12.75" customHeight="1" x14ac:dyDescent="0.2">
      <c r="A352" s="101"/>
      <c r="D352" s="9"/>
      <c r="AF352" s="107"/>
      <c r="IM352" s="74"/>
    </row>
    <row r="353" spans="1:247" ht="12.75" customHeight="1" x14ac:dyDescent="0.2">
      <c r="A353" s="101"/>
      <c r="D353" s="9"/>
      <c r="AF353" s="107"/>
      <c r="IM353" s="74"/>
    </row>
    <row r="354" spans="1:247" ht="12.75" customHeight="1" x14ac:dyDescent="0.2">
      <c r="A354" s="101"/>
      <c r="D354" s="9"/>
      <c r="AF354" s="107"/>
      <c r="IM354" s="74"/>
    </row>
    <row r="355" spans="1:247" ht="12.75" customHeight="1" x14ac:dyDescent="0.2">
      <c r="A355" s="101"/>
      <c r="D355" s="9"/>
      <c r="AF355" s="107"/>
      <c r="IM355" s="74"/>
    </row>
    <row r="356" spans="1:247" ht="12.75" customHeight="1" x14ac:dyDescent="0.2">
      <c r="A356" s="101"/>
      <c r="D356" s="9"/>
      <c r="AF356" s="107"/>
      <c r="IM356" s="74"/>
    </row>
    <row r="357" spans="1:247" ht="12.75" customHeight="1" x14ac:dyDescent="0.2">
      <c r="A357" s="101"/>
      <c r="D357" s="9"/>
      <c r="AF357" s="107"/>
      <c r="IM357" s="74"/>
    </row>
    <row r="358" spans="1:247" ht="12.75" customHeight="1" x14ac:dyDescent="0.2">
      <c r="A358" s="101"/>
      <c r="D358" s="9"/>
      <c r="AF358" s="107"/>
      <c r="IM358" s="74"/>
    </row>
    <row r="359" spans="1:247" ht="12.75" customHeight="1" x14ac:dyDescent="0.2">
      <c r="A359" s="101"/>
      <c r="D359" s="9"/>
      <c r="AF359" s="107"/>
      <c r="IM359" s="74"/>
    </row>
    <row r="360" spans="1:247" ht="12.75" customHeight="1" x14ac:dyDescent="0.2">
      <c r="A360" s="101"/>
      <c r="D360" s="9"/>
      <c r="AF360" s="107"/>
      <c r="IM360" s="74"/>
    </row>
    <row r="361" spans="1:247" ht="12.75" customHeight="1" x14ac:dyDescent="0.2">
      <c r="A361" s="101"/>
      <c r="D361" s="9"/>
      <c r="AF361" s="107"/>
      <c r="IM361" s="74"/>
    </row>
    <row r="362" spans="1:247" ht="12.75" customHeight="1" x14ac:dyDescent="0.2">
      <c r="A362" s="101"/>
      <c r="D362" s="9"/>
      <c r="AF362" s="107"/>
      <c r="IM362" s="74"/>
    </row>
    <row r="363" spans="1:247" ht="12.75" customHeight="1" x14ac:dyDescent="0.2">
      <c r="A363" s="101"/>
      <c r="D363" s="9"/>
      <c r="AF363" s="107"/>
      <c r="IM363" s="74"/>
    </row>
    <row r="364" spans="1:247" ht="12.75" customHeight="1" x14ac:dyDescent="0.2">
      <c r="A364" s="101"/>
      <c r="D364" s="9"/>
      <c r="AF364" s="107"/>
      <c r="IM364" s="74"/>
    </row>
    <row r="365" spans="1:247" ht="12.75" customHeight="1" x14ac:dyDescent="0.2">
      <c r="A365" s="101"/>
      <c r="D365" s="9"/>
      <c r="AF365" s="107"/>
      <c r="IM365" s="74"/>
    </row>
    <row r="366" spans="1:247" ht="12.75" customHeight="1" x14ac:dyDescent="0.2">
      <c r="A366" s="101"/>
      <c r="D366" s="9"/>
      <c r="AF366" s="107"/>
      <c r="IM366" s="74"/>
    </row>
    <row r="367" spans="1:247" ht="12.75" customHeight="1" x14ac:dyDescent="0.2">
      <c r="A367" s="101"/>
      <c r="D367" s="9"/>
      <c r="AF367" s="107"/>
      <c r="IM367" s="74"/>
    </row>
    <row r="368" spans="1:247" ht="12.75" customHeight="1" x14ac:dyDescent="0.2">
      <c r="A368" s="101"/>
      <c r="D368" s="9"/>
      <c r="AF368" s="107"/>
      <c r="IM368" s="74"/>
    </row>
    <row r="369" spans="1:247" ht="12.75" customHeight="1" x14ac:dyDescent="0.2">
      <c r="A369" s="101"/>
      <c r="D369" s="9"/>
      <c r="AF369" s="107"/>
      <c r="IM369" s="74"/>
    </row>
    <row r="370" spans="1:247" ht="12.75" customHeight="1" x14ac:dyDescent="0.2">
      <c r="A370" s="101"/>
      <c r="D370" s="9"/>
      <c r="AF370" s="107"/>
      <c r="IM370" s="74"/>
    </row>
    <row r="371" spans="1:247" ht="12.75" customHeight="1" x14ac:dyDescent="0.2">
      <c r="A371" s="101"/>
      <c r="D371" s="9"/>
      <c r="AF371" s="107"/>
      <c r="IM371" s="74"/>
    </row>
    <row r="372" spans="1:247" ht="12.75" customHeight="1" x14ac:dyDescent="0.2">
      <c r="A372" s="101"/>
      <c r="D372" s="9"/>
      <c r="AF372" s="107"/>
      <c r="IM372" s="74"/>
    </row>
    <row r="373" spans="1:247" ht="12.75" customHeight="1" x14ac:dyDescent="0.2">
      <c r="A373" s="101"/>
      <c r="D373" s="9"/>
      <c r="AF373" s="107"/>
      <c r="IM373" s="74"/>
    </row>
    <row r="374" spans="1:247" ht="12.75" customHeight="1" x14ac:dyDescent="0.2">
      <c r="A374" s="101"/>
      <c r="D374" s="9"/>
      <c r="AF374" s="107"/>
      <c r="IM374" s="74"/>
    </row>
    <row r="375" spans="1:247" ht="12.75" customHeight="1" x14ac:dyDescent="0.2">
      <c r="A375" s="101"/>
      <c r="D375" s="9"/>
      <c r="AF375" s="107"/>
      <c r="IM375" s="74"/>
    </row>
    <row r="376" spans="1:247" ht="12.75" customHeight="1" x14ac:dyDescent="0.2">
      <c r="A376" s="101"/>
      <c r="D376" s="9"/>
      <c r="AF376" s="107"/>
      <c r="IM376" s="74"/>
    </row>
    <row r="377" spans="1:247" ht="12.75" customHeight="1" x14ac:dyDescent="0.2">
      <c r="A377" s="101"/>
      <c r="D377" s="9"/>
      <c r="AF377" s="107"/>
      <c r="IM377" s="74"/>
    </row>
    <row r="378" spans="1:247" ht="12.75" customHeight="1" x14ac:dyDescent="0.2">
      <c r="A378" s="101"/>
      <c r="D378" s="9"/>
      <c r="AF378" s="107"/>
      <c r="IM378" s="74"/>
    </row>
    <row r="379" spans="1:247" ht="12.75" customHeight="1" x14ac:dyDescent="0.2">
      <c r="A379" s="101"/>
      <c r="D379" s="9"/>
      <c r="AF379" s="107"/>
      <c r="IM379" s="74"/>
    </row>
    <row r="380" spans="1:247" ht="12.75" customHeight="1" x14ac:dyDescent="0.2">
      <c r="A380" s="101"/>
      <c r="D380" s="9"/>
      <c r="AF380" s="107"/>
      <c r="IM380" s="74"/>
    </row>
    <row r="381" spans="1:247" ht="12.75" customHeight="1" x14ac:dyDescent="0.2">
      <c r="A381" s="101"/>
      <c r="D381" s="9"/>
      <c r="AF381" s="107"/>
      <c r="IM381" s="74"/>
    </row>
    <row r="382" spans="1:247" ht="12.75" customHeight="1" x14ac:dyDescent="0.2">
      <c r="A382" s="101"/>
      <c r="D382" s="9"/>
      <c r="AF382" s="107"/>
      <c r="IM382" s="74"/>
    </row>
    <row r="383" spans="1:247" ht="12.75" customHeight="1" x14ac:dyDescent="0.2">
      <c r="A383" s="101"/>
      <c r="D383" s="9"/>
      <c r="AF383" s="107"/>
      <c r="IM383" s="74"/>
    </row>
    <row r="384" spans="1:247" ht="12.75" customHeight="1" x14ac:dyDescent="0.2">
      <c r="A384" s="101"/>
      <c r="D384" s="9"/>
      <c r="AF384" s="107"/>
      <c r="IM384" s="74"/>
    </row>
    <row r="385" spans="1:247" ht="12.75" customHeight="1" x14ac:dyDescent="0.2">
      <c r="A385" s="101"/>
      <c r="D385" s="9"/>
      <c r="AF385" s="107"/>
      <c r="IM385" s="74"/>
    </row>
    <row r="386" spans="1:247" ht="12.75" customHeight="1" x14ac:dyDescent="0.2">
      <c r="A386" s="101"/>
      <c r="D386" s="9"/>
      <c r="AF386" s="107"/>
      <c r="IM386" s="74"/>
    </row>
    <row r="387" spans="1:247" ht="12.75" customHeight="1" x14ac:dyDescent="0.2">
      <c r="A387" s="101"/>
      <c r="D387" s="9"/>
      <c r="AF387" s="107"/>
      <c r="IM387" s="74"/>
    </row>
    <row r="388" spans="1:247" ht="12.75" customHeight="1" x14ac:dyDescent="0.2">
      <c r="A388" s="101"/>
      <c r="D388" s="9"/>
      <c r="AF388" s="107"/>
      <c r="IM388" s="74"/>
    </row>
    <row r="389" spans="1:247" ht="12.75" customHeight="1" x14ac:dyDescent="0.2">
      <c r="A389" s="101"/>
      <c r="D389" s="9"/>
      <c r="AF389" s="107"/>
      <c r="IM389" s="74"/>
    </row>
    <row r="390" spans="1:247" ht="12.75" customHeight="1" x14ac:dyDescent="0.2">
      <c r="A390" s="101"/>
      <c r="D390" s="9"/>
      <c r="AF390" s="107"/>
      <c r="IM390" s="74"/>
    </row>
    <row r="391" spans="1:247" ht="12.75" customHeight="1" x14ac:dyDescent="0.2">
      <c r="A391" s="101"/>
      <c r="D391" s="9"/>
      <c r="AF391" s="107"/>
      <c r="IM391" s="74"/>
    </row>
    <row r="392" spans="1:247" ht="12.75" customHeight="1" x14ac:dyDescent="0.2">
      <c r="A392" s="101"/>
      <c r="D392" s="9"/>
      <c r="AF392" s="107"/>
      <c r="IM392" s="74"/>
    </row>
    <row r="393" spans="1:247" ht="12.75" customHeight="1" x14ac:dyDescent="0.2">
      <c r="A393" s="101"/>
      <c r="D393" s="9"/>
      <c r="AF393" s="107"/>
      <c r="IM393" s="74"/>
    </row>
    <row r="394" spans="1:247" ht="12.75" customHeight="1" x14ac:dyDescent="0.2">
      <c r="A394" s="101"/>
      <c r="D394" s="9"/>
      <c r="AF394" s="107"/>
      <c r="IM394" s="74"/>
    </row>
    <row r="395" spans="1:247" ht="12.75" customHeight="1" x14ac:dyDescent="0.2">
      <c r="A395" s="101"/>
      <c r="D395" s="9"/>
      <c r="AF395" s="107"/>
      <c r="IM395" s="74"/>
    </row>
    <row r="396" spans="1:247" ht="12.75" customHeight="1" x14ac:dyDescent="0.2">
      <c r="A396" s="101"/>
      <c r="D396" s="9"/>
      <c r="AF396" s="107"/>
      <c r="IM396" s="74"/>
    </row>
    <row r="397" spans="1:247" ht="12.75" customHeight="1" x14ac:dyDescent="0.2">
      <c r="A397" s="101"/>
      <c r="D397" s="9"/>
      <c r="AF397" s="107"/>
      <c r="IM397" s="74"/>
    </row>
    <row r="398" spans="1:247" ht="12.75" customHeight="1" x14ac:dyDescent="0.2">
      <c r="A398" s="101"/>
      <c r="D398" s="9"/>
      <c r="AF398" s="107"/>
      <c r="IM398" s="74"/>
    </row>
    <row r="399" spans="1:247" ht="12.75" customHeight="1" x14ac:dyDescent="0.2">
      <c r="A399" s="101"/>
      <c r="D399" s="9"/>
      <c r="AF399" s="107"/>
      <c r="IM399" s="74"/>
    </row>
    <row r="400" spans="1:247" ht="12.75" customHeight="1" x14ac:dyDescent="0.2">
      <c r="A400" s="101"/>
      <c r="D400" s="9"/>
      <c r="AF400" s="107"/>
      <c r="IM400" s="74"/>
    </row>
    <row r="401" spans="1:247" ht="12.75" customHeight="1" x14ac:dyDescent="0.2">
      <c r="A401" s="101"/>
      <c r="D401" s="9"/>
      <c r="AF401" s="107"/>
      <c r="IM401" s="74"/>
    </row>
    <row r="402" spans="1:247" ht="12.75" customHeight="1" x14ac:dyDescent="0.2">
      <c r="A402" s="101"/>
      <c r="D402" s="9"/>
      <c r="AF402" s="107"/>
      <c r="IM402" s="74"/>
    </row>
    <row r="403" spans="1:247" ht="12.75" customHeight="1" x14ac:dyDescent="0.2">
      <c r="A403" s="101"/>
      <c r="D403" s="9"/>
      <c r="AF403" s="107"/>
      <c r="IM403" s="74"/>
    </row>
    <row r="404" spans="1:247" ht="12.75" customHeight="1" x14ac:dyDescent="0.2">
      <c r="A404" s="101"/>
      <c r="D404" s="9"/>
      <c r="AF404" s="107"/>
      <c r="IM404" s="74"/>
    </row>
    <row r="405" spans="1:247" ht="12.75" customHeight="1" x14ac:dyDescent="0.2">
      <c r="A405" s="101"/>
      <c r="D405" s="9"/>
      <c r="AF405" s="107"/>
      <c r="IM405" s="74"/>
    </row>
    <row r="406" spans="1:247" ht="12.75" customHeight="1" x14ac:dyDescent="0.2">
      <c r="A406" s="101"/>
      <c r="D406" s="9"/>
      <c r="AF406" s="107"/>
      <c r="IM406" s="74"/>
    </row>
    <row r="407" spans="1:247" ht="12.75" customHeight="1" x14ac:dyDescent="0.2">
      <c r="A407" s="101"/>
      <c r="D407" s="9"/>
      <c r="AF407" s="107"/>
      <c r="IM407" s="74"/>
    </row>
    <row r="408" spans="1:247" ht="12.75" customHeight="1" x14ac:dyDescent="0.2">
      <c r="A408" s="101"/>
      <c r="D408" s="9"/>
      <c r="AF408" s="107"/>
      <c r="IM408" s="74"/>
    </row>
    <row r="409" spans="1:247" ht="12.75" customHeight="1" x14ac:dyDescent="0.2">
      <c r="A409" s="101"/>
      <c r="D409" s="9"/>
      <c r="AF409" s="107"/>
      <c r="IM409" s="74"/>
    </row>
    <row r="410" spans="1:247" ht="12.75" customHeight="1" x14ac:dyDescent="0.2">
      <c r="A410" s="101"/>
      <c r="D410" s="9"/>
      <c r="AF410" s="107"/>
      <c r="IM410" s="74"/>
    </row>
    <row r="411" spans="1:247" ht="12.75" customHeight="1" x14ac:dyDescent="0.2">
      <c r="A411" s="101"/>
      <c r="D411" s="9"/>
      <c r="AF411" s="107"/>
      <c r="IM411" s="74"/>
    </row>
    <row r="412" spans="1:247" ht="12.75" customHeight="1" x14ac:dyDescent="0.2">
      <c r="A412" s="101"/>
      <c r="D412" s="9"/>
      <c r="AF412" s="107"/>
      <c r="IM412" s="74"/>
    </row>
    <row r="413" spans="1:247" ht="12.75" customHeight="1" x14ac:dyDescent="0.2">
      <c r="A413" s="101"/>
      <c r="D413" s="9"/>
      <c r="AF413" s="107"/>
      <c r="IM413" s="74"/>
    </row>
    <row r="414" spans="1:247" ht="12.75" customHeight="1" x14ac:dyDescent="0.2">
      <c r="A414" s="101"/>
      <c r="D414" s="9"/>
      <c r="AF414" s="107"/>
      <c r="IM414" s="74"/>
    </row>
    <row r="415" spans="1:247" ht="12.75" customHeight="1" x14ac:dyDescent="0.2">
      <c r="A415" s="101"/>
      <c r="D415" s="9"/>
      <c r="AF415" s="107"/>
      <c r="IM415" s="74"/>
    </row>
    <row r="416" spans="1:247" ht="12.75" customHeight="1" x14ac:dyDescent="0.2">
      <c r="A416" s="101"/>
      <c r="D416" s="9"/>
      <c r="AF416" s="107"/>
      <c r="IM416" s="74"/>
    </row>
    <row r="417" spans="1:247" ht="12.75" customHeight="1" x14ac:dyDescent="0.2">
      <c r="A417" s="101"/>
      <c r="D417" s="9"/>
      <c r="AF417" s="107"/>
      <c r="IM417" s="74"/>
    </row>
    <row r="418" spans="1:247" ht="12.75" customHeight="1" x14ac:dyDescent="0.2">
      <c r="A418" s="101"/>
      <c r="D418" s="9"/>
      <c r="AF418" s="107"/>
      <c r="IM418" s="74"/>
    </row>
    <row r="419" spans="1:247" ht="12.75" customHeight="1" x14ac:dyDescent="0.2">
      <c r="A419" s="101"/>
      <c r="D419" s="9"/>
      <c r="AF419" s="107"/>
      <c r="IM419" s="74"/>
    </row>
    <row r="420" spans="1:247" ht="12.75" customHeight="1" x14ac:dyDescent="0.2">
      <c r="A420" s="101"/>
      <c r="D420" s="9"/>
      <c r="AF420" s="107"/>
      <c r="IM420" s="74"/>
    </row>
    <row r="421" spans="1:247" ht="12.75" customHeight="1" x14ac:dyDescent="0.2">
      <c r="A421" s="101"/>
      <c r="D421" s="9"/>
      <c r="AF421" s="107"/>
      <c r="IM421" s="74"/>
    </row>
    <row r="422" spans="1:247" ht="12.75" customHeight="1" x14ac:dyDescent="0.2">
      <c r="A422" s="101"/>
      <c r="D422" s="9"/>
      <c r="AF422" s="107"/>
      <c r="IM422" s="74"/>
    </row>
    <row r="423" spans="1:247" ht="12.75" customHeight="1" x14ac:dyDescent="0.2">
      <c r="A423" s="101"/>
      <c r="D423" s="9"/>
      <c r="AF423" s="107"/>
      <c r="IM423" s="74"/>
    </row>
    <row r="424" spans="1:247" ht="12.75" customHeight="1" x14ac:dyDescent="0.2">
      <c r="A424" s="101"/>
      <c r="D424" s="9"/>
      <c r="AF424" s="107"/>
      <c r="IM424" s="74"/>
    </row>
    <row r="425" spans="1:247" ht="12.75" customHeight="1" x14ac:dyDescent="0.2">
      <c r="A425" s="101"/>
      <c r="D425" s="9"/>
      <c r="AF425" s="107"/>
      <c r="IM425" s="74"/>
    </row>
    <row r="426" spans="1:247" ht="12.75" customHeight="1" x14ac:dyDescent="0.2">
      <c r="A426" s="101"/>
      <c r="D426" s="9"/>
      <c r="AF426" s="107"/>
      <c r="IM426" s="74"/>
    </row>
    <row r="427" spans="1:247" ht="12.75" customHeight="1" x14ac:dyDescent="0.2">
      <c r="A427" s="101"/>
      <c r="D427" s="9"/>
      <c r="AF427" s="107"/>
      <c r="IM427" s="74"/>
    </row>
    <row r="428" spans="1:247" ht="12.75" customHeight="1" x14ac:dyDescent="0.2">
      <c r="A428" s="101"/>
      <c r="D428" s="9"/>
      <c r="AF428" s="107"/>
      <c r="IM428" s="74"/>
    </row>
    <row r="429" spans="1:247" ht="12.75" customHeight="1" x14ac:dyDescent="0.2">
      <c r="A429" s="101"/>
      <c r="D429" s="9"/>
      <c r="AF429" s="107"/>
      <c r="IM429" s="74"/>
    </row>
    <row r="430" spans="1:247" ht="12.75" customHeight="1" x14ac:dyDescent="0.2">
      <c r="A430" s="101"/>
      <c r="D430" s="9"/>
      <c r="AF430" s="107"/>
      <c r="IM430" s="74"/>
    </row>
    <row r="431" spans="1:247" ht="12.75" customHeight="1" x14ac:dyDescent="0.2">
      <c r="A431" s="101"/>
      <c r="D431" s="9"/>
      <c r="AF431" s="107"/>
      <c r="IM431" s="74"/>
    </row>
    <row r="432" spans="1:247" ht="12.75" customHeight="1" x14ac:dyDescent="0.2">
      <c r="A432" s="101"/>
      <c r="D432" s="9"/>
      <c r="AF432" s="107"/>
      <c r="IM432" s="74"/>
    </row>
    <row r="433" spans="1:247" ht="12.75" customHeight="1" x14ac:dyDescent="0.2">
      <c r="A433" s="101"/>
      <c r="D433" s="9"/>
      <c r="AF433" s="107"/>
      <c r="IM433" s="74"/>
    </row>
    <row r="434" spans="1:247" ht="12.75" customHeight="1" x14ac:dyDescent="0.2">
      <c r="A434" s="101"/>
      <c r="D434" s="9"/>
      <c r="AF434" s="107"/>
      <c r="IM434" s="74"/>
    </row>
    <row r="435" spans="1:247" ht="12.75" customHeight="1" x14ac:dyDescent="0.2">
      <c r="A435" s="101"/>
      <c r="D435" s="9"/>
      <c r="AF435" s="107"/>
      <c r="IM435" s="74"/>
    </row>
    <row r="436" spans="1:247" ht="12.75" customHeight="1" x14ac:dyDescent="0.2">
      <c r="A436" s="101"/>
      <c r="D436" s="9"/>
      <c r="AF436" s="107"/>
      <c r="IM436" s="74"/>
    </row>
    <row r="437" spans="1:247" ht="12.75" customHeight="1" x14ac:dyDescent="0.2">
      <c r="A437" s="101"/>
      <c r="D437" s="9"/>
      <c r="AF437" s="107"/>
      <c r="IM437" s="74"/>
    </row>
    <row r="438" spans="1:247" ht="12.75" customHeight="1" x14ac:dyDescent="0.2">
      <c r="A438" s="101"/>
      <c r="D438" s="9"/>
      <c r="AF438" s="107"/>
      <c r="IM438" s="74"/>
    </row>
    <row r="439" spans="1:247" ht="12.75" customHeight="1" x14ac:dyDescent="0.2">
      <c r="A439" s="101"/>
      <c r="D439" s="9"/>
      <c r="AF439" s="107"/>
      <c r="IM439" s="74"/>
    </row>
    <row r="440" spans="1:247" ht="12.75" customHeight="1" x14ac:dyDescent="0.2">
      <c r="A440" s="101"/>
      <c r="D440" s="9"/>
      <c r="AF440" s="107"/>
      <c r="IM440" s="74"/>
    </row>
    <row r="441" spans="1:247" ht="12.75" customHeight="1" x14ac:dyDescent="0.2">
      <c r="A441" s="101"/>
      <c r="D441" s="9"/>
      <c r="AF441" s="107"/>
      <c r="IM441" s="74"/>
    </row>
    <row r="442" spans="1:247" ht="12.75" customHeight="1" x14ac:dyDescent="0.2">
      <c r="A442" s="101"/>
      <c r="D442" s="9"/>
      <c r="AF442" s="107"/>
      <c r="IM442" s="74"/>
    </row>
    <row r="443" spans="1:247" ht="12.75" customHeight="1" x14ac:dyDescent="0.2">
      <c r="A443" s="101"/>
      <c r="D443" s="9"/>
      <c r="AF443" s="107"/>
      <c r="IM443" s="74"/>
    </row>
    <row r="444" spans="1:247" ht="12.75" customHeight="1" x14ac:dyDescent="0.2">
      <c r="A444" s="101"/>
      <c r="D444" s="9"/>
      <c r="AF444" s="107"/>
      <c r="IM444" s="74"/>
    </row>
    <row r="445" spans="1:247" ht="12.75" customHeight="1" x14ac:dyDescent="0.2">
      <c r="A445" s="101"/>
      <c r="D445" s="9"/>
      <c r="AF445" s="107"/>
      <c r="IM445" s="74"/>
    </row>
    <row r="446" spans="1:247" ht="12.75" customHeight="1" x14ac:dyDescent="0.2">
      <c r="A446" s="101"/>
      <c r="D446" s="9"/>
      <c r="AF446" s="107"/>
      <c r="IM446" s="74"/>
    </row>
    <row r="447" spans="1:247" ht="12.75" customHeight="1" x14ac:dyDescent="0.2">
      <c r="A447" s="101"/>
      <c r="D447" s="9"/>
      <c r="AF447" s="107"/>
      <c r="IM447" s="74"/>
    </row>
    <row r="448" spans="1:247" ht="12.75" customHeight="1" x14ac:dyDescent="0.2">
      <c r="A448" s="101"/>
      <c r="D448" s="9"/>
      <c r="AF448" s="107"/>
      <c r="IM448" s="74"/>
    </row>
    <row r="449" spans="1:247" ht="12.75" customHeight="1" x14ac:dyDescent="0.2">
      <c r="A449" s="101"/>
      <c r="D449" s="9"/>
      <c r="AF449" s="107"/>
      <c r="IM449" s="74"/>
    </row>
    <row r="450" spans="1:247" ht="12.75" customHeight="1" x14ac:dyDescent="0.2">
      <c r="A450" s="101"/>
      <c r="D450" s="9"/>
      <c r="AF450" s="107"/>
      <c r="IM450" s="74"/>
    </row>
    <row r="451" spans="1:247" ht="12.75" customHeight="1" x14ac:dyDescent="0.2">
      <c r="A451" s="101"/>
      <c r="D451" s="9"/>
      <c r="AF451" s="107"/>
      <c r="IM451" s="74"/>
    </row>
    <row r="452" spans="1:247" ht="12.75" customHeight="1" x14ac:dyDescent="0.2">
      <c r="A452" s="101"/>
      <c r="D452" s="9"/>
      <c r="AF452" s="107"/>
      <c r="IM452" s="74"/>
    </row>
    <row r="453" spans="1:247" ht="12.75" customHeight="1" x14ac:dyDescent="0.2">
      <c r="A453" s="101"/>
      <c r="D453" s="9"/>
      <c r="AF453" s="107"/>
      <c r="IM453" s="74"/>
    </row>
    <row r="454" spans="1:247" ht="12.75" customHeight="1" x14ac:dyDescent="0.2">
      <c r="A454" s="101"/>
      <c r="D454" s="9"/>
      <c r="AF454" s="107"/>
      <c r="IM454" s="74"/>
    </row>
    <row r="455" spans="1:247" ht="12.75" customHeight="1" x14ac:dyDescent="0.2">
      <c r="A455" s="101"/>
      <c r="D455" s="9"/>
      <c r="AF455" s="107"/>
      <c r="IM455" s="74"/>
    </row>
    <row r="456" spans="1:247" ht="12.75" customHeight="1" x14ac:dyDescent="0.2">
      <c r="A456" s="101"/>
      <c r="D456" s="9"/>
      <c r="AF456" s="107"/>
      <c r="IM456" s="74"/>
    </row>
    <row r="457" spans="1:247" ht="12.75" customHeight="1" x14ac:dyDescent="0.2">
      <c r="A457" s="101"/>
      <c r="D457" s="9"/>
      <c r="AF457" s="107"/>
      <c r="IM457" s="74"/>
    </row>
    <row r="458" spans="1:247" ht="12.75" customHeight="1" x14ac:dyDescent="0.2">
      <c r="A458" s="101"/>
      <c r="D458" s="9"/>
      <c r="AF458" s="107"/>
      <c r="IM458" s="74"/>
    </row>
    <row r="459" spans="1:247" ht="12.75" customHeight="1" x14ac:dyDescent="0.2">
      <c r="A459" s="101"/>
      <c r="D459" s="9"/>
      <c r="AF459" s="107"/>
      <c r="IM459" s="74"/>
    </row>
    <row r="460" spans="1:247" ht="12.75" customHeight="1" x14ac:dyDescent="0.2">
      <c r="A460" s="101"/>
      <c r="D460" s="9"/>
      <c r="AF460" s="107"/>
      <c r="IM460" s="74"/>
    </row>
    <row r="461" spans="1:247" ht="12.75" customHeight="1" x14ac:dyDescent="0.2">
      <c r="A461" s="101"/>
      <c r="D461" s="9"/>
      <c r="AF461" s="107"/>
      <c r="IM461" s="74"/>
    </row>
    <row r="462" spans="1:247" ht="12.75" customHeight="1" x14ac:dyDescent="0.2">
      <c r="A462" s="101"/>
      <c r="D462" s="9"/>
      <c r="AF462" s="107"/>
      <c r="IM462" s="74"/>
    </row>
    <row r="463" spans="1:247" ht="12.75" customHeight="1" x14ac:dyDescent="0.2">
      <c r="A463" s="101"/>
      <c r="D463" s="9"/>
      <c r="AF463" s="107"/>
      <c r="IM463" s="74"/>
    </row>
    <row r="464" spans="1:247" ht="12.75" customHeight="1" x14ac:dyDescent="0.2">
      <c r="A464" s="101"/>
      <c r="D464" s="9"/>
      <c r="AF464" s="107"/>
      <c r="IM464" s="74"/>
    </row>
    <row r="465" spans="1:247" ht="12.75" customHeight="1" x14ac:dyDescent="0.2">
      <c r="A465" s="101"/>
      <c r="D465" s="9"/>
      <c r="AF465" s="107"/>
      <c r="IM465" s="74"/>
    </row>
    <row r="466" spans="1:247" ht="12.75" customHeight="1" x14ac:dyDescent="0.2">
      <c r="A466" s="101"/>
      <c r="D466" s="9"/>
      <c r="AF466" s="107"/>
      <c r="IM466" s="74"/>
    </row>
    <row r="467" spans="1:247" ht="12.75" customHeight="1" x14ac:dyDescent="0.2">
      <c r="A467" s="101"/>
      <c r="D467" s="9"/>
      <c r="AF467" s="107"/>
      <c r="IM467" s="74"/>
    </row>
    <row r="468" spans="1:247" ht="12.75" customHeight="1" x14ac:dyDescent="0.2">
      <c r="A468" s="101"/>
      <c r="D468" s="9"/>
      <c r="AF468" s="107"/>
      <c r="IM468" s="74"/>
    </row>
    <row r="469" spans="1:247" ht="12.75" customHeight="1" x14ac:dyDescent="0.2">
      <c r="A469" s="101"/>
      <c r="D469" s="9"/>
      <c r="AF469" s="107"/>
      <c r="IM469" s="74"/>
    </row>
    <row r="470" spans="1:247" ht="12.75" customHeight="1" x14ac:dyDescent="0.2">
      <c r="A470" s="101"/>
      <c r="D470" s="9"/>
      <c r="AF470" s="107"/>
      <c r="IM470" s="74"/>
    </row>
    <row r="471" spans="1:247" ht="12.75" customHeight="1" x14ac:dyDescent="0.2">
      <c r="A471" s="101"/>
      <c r="D471" s="9"/>
      <c r="AF471" s="107"/>
      <c r="IM471" s="74"/>
    </row>
    <row r="472" spans="1:247" ht="12.75" customHeight="1" x14ac:dyDescent="0.2">
      <c r="A472" s="101"/>
      <c r="D472" s="9"/>
      <c r="AF472" s="107"/>
      <c r="IM472" s="74"/>
    </row>
    <row r="473" spans="1:247" ht="12.75" customHeight="1" x14ac:dyDescent="0.2">
      <c r="A473" s="101"/>
      <c r="D473" s="9"/>
      <c r="AF473" s="107"/>
      <c r="IM473" s="74"/>
    </row>
    <row r="474" spans="1:247" ht="12.75" customHeight="1" x14ac:dyDescent="0.2">
      <c r="A474" s="101"/>
      <c r="D474" s="9"/>
      <c r="AF474" s="107"/>
      <c r="IM474" s="74"/>
    </row>
    <row r="475" spans="1:247" ht="12.75" customHeight="1" x14ac:dyDescent="0.2">
      <c r="A475" s="101"/>
      <c r="D475" s="9"/>
      <c r="AF475" s="107"/>
      <c r="IM475" s="74"/>
    </row>
    <row r="476" spans="1:247" ht="12.75" customHeight="1" x14ac:dyDescent="0.2">
      <c r="A476" s="101"/>
      <c r="D476" s="9"/>
      <c r="AF476" s="107"/>
      <c r="IM476" s="74"/>
    </row>
    <row r="477" spans="1:247" ht="12.75" customHeight="1" x14ac:dyDescent="0.2">
      <c r="A477" s="101"/>
      <c r="D477" s="9"/>
      <c r="AF477" s="107"/>
      <c r="IM477" s="74"/>
    </row>
    <row r="478" spans="1:247" ht="12.75" customHeight="1" x14ac:dyDescent="0.2">
      <c r="A478" s="101"/>
      <c r="D478" s="9"/>
      <c r="AF478" s="107"/>
      <c r="IM478" s="74"/>
    </row>
    <row r="479" spans="1:247" ht="12.75" customHeight="1" x14ac:dyDescent="0.2">
      <c r="A479" s="101"/>
      <c r="D479" s="9"/>
      <c r="AF479" s="107"/>
      <c r="IM479" s="74"/>
    </row>
    <row r="480" spans="1:247" ht="12.75" customHeight="1" x14ac:dyDescent="0.2">
      <c r="A480" s="101"/>
      <c r="D480" s="9"/>
      <c r="AF480" s="107"/>
      <c r="IM480" s="74"/>
    </row>
    <row r="481" spans="1:247" ht="12.75" customHeight="1" x14ac:dyDescent="0.2">
      <c r="A481" s="101"/>
      <c r="D481" s="9"/>
      <c r="AF481" s="107"/>
      <c r="IM481" s="74"/>
    </row>
    <row r="482" spans="1:247" ht="12.75" customHeight="1" x14ac:dyDescent="0.2">
      <c r="A482" s="101"/>
      <c r="D482" s="9"/>
      <c r="AF482" s="107"/>
      <c r="IM482" s="74"/>
    </row>
    <row r="483" spans="1:247" ht="12.75" customHeight="1" x14ac:dyDescent="0.2">
      <c r="A483" s="101"/>
      <c r="D483" s="9"/>
      <c r="AF483" s="107"/>
      <c r="IM483" s="74"/>
    </row>
    <row r="484" spans="1:247" ht="12.75" customHeight="1" x14ac:dyDescent="0.2">
      <c r="A484" s="101"/>
      <c r="D484" s="9"/>
      <c r="AF484" s="107"/>
      <c r="IM484" s="74"/>
    </row>
    <row r="485" spans="1:247" ht="12.75" customHeight="1" x14ac:dyDescent="0.2">
      <c r="A485" s="101"/>
      <c r="D485" s="9"/>
      <c r="AF485" s="107"/>
      <c r="IM485" s="74"/>
    </row>
    <row r="486" spans="1:247" ht="12.75" customHeight="1" x14ac:dyDescent="0.2">
      <c r="A486" s="101"/>
      <c r="D486" s="9"/>
      <c r="AF486" s="107"/>
      <c r="IM486" s="74"/>
    </row>
    <row r="487" spans="1:247" ht="12.75" customHeight="1" x14ac:dyDescent="0.2">
      <c r="A487" s="101"/>
      <c r="D487" s="9"/>
      <c r="AF487" s="107"/>
      <c r="IM487" s="74"/>
    </row>
    <row r="488" spans="1:247" ht="12.75" customHeight="1" x14ac:dyDescent="0.2">
      <c r="A488" s="101"/>
      <c r="D488" s="9"/>
      <c r="AF488" s="107"/>
      <c r="IM488" s="74"/>
    </row>
    <row r="489" spans="1:247" ht="12.75" customHeight="1" x14ac:dyDescent="0.2">
      <c r="A489" s="101"/>
      <c r="D489" s="9"/>
      <c r="AF489" s="107"/>
      <c r="IM489" s="74"/>
    </row>
    <row r="490" spans="1:247" ht="12.75" customHeight="1" x14ac:dyDescent="0.2">
      <c r="A490" s="101"/>
      <c r="D490" s="9"/>
      <c r="AF490" s="107"/>
      <c r="IM490" s="74"/>
    </row>
    <row r="491" spans="1:247" ht="12.75" customHeight="1" x14ac:dyDescent="0.2">
      <c r="A491" s="101"/>
      <c r="D491" s="9"/>
      <c r="AF491" s="107"/>
      <c r="IM491" s="74"/>
    </row>
    <row r="492" spans="1:247" ht="12.75" customHeight="1" x14ac:dyDescent="0.2">
      <c r="A492" s="101"/>
      <c r="D492" s="9"/>
      <c r="AF492" s="107"/>
      <c r="IM492" s="74"/>
    </row>
    <row r="493" spans="1:247" ht="12.75" customHeight="1" x14ac:dyDescent="0.2">
      <c r="A493" s="101"/>
      <c r="D493" s="9"/>
      <c r="AF493" s="107"/>
      <c r="IM493" s="74"/>
    </row>
    <row r="494" spans="1:247" ht="12.75" customHeight="1" x14ac:dyDescent="0.2">
      <c r="A494" s="101"/>
      <c r="D494" s="9"/>
      <c r="AF494" s="107"/>
      <c r="IM494" s="74"/>
    </row>
    <row r="495" spans="1:247" ht="12.75" customHeight="1" x14ac:dyDescent="0.2">
      <c r="A495" s="101"/>
      <c r="D495" s="9"/>
      <c r="AF495" s="107"/>
      <c r="IM495" s="74"/>
    </row>
    <row r="496" spans="1:247" ht="12.75" customHeight="1" x14ac:dyDescent="0.2">
      <c r="A496" s="101"/>
      <c r="D496" s="9"/>
      <c r="AF496" s="107"/>
      <c r="IM496" s="74"/>
    </row>
    <row r="497" spans="1:247" ht="12.75" customHeight="1" x14ac:dyDescent="0.2">
      <c r="A497" s="101"/>
      <c r="D497" s="9"/>
      <c r="AF497" s="107"/>
      <c r="IM497" s="74"/>
    </row>
    <row r="498" spans="1:247" ht="12.75" customHeight="1" x14ac:dyDescent="0.2">
      <c r="A498" s="101"/>
      <c r="D498" s="9"/>
      <c r="AF498" s="107"/>
      <c r="IM498" s="74"/>
    </row>
    <row r="499" spans="1:247" ht="12.75" customHeight="1" x14ac:dyDescent="0.2">
      <c r="A499" s="101"/>
      <c r="D499" s="9"/>
      <c r="AF499" s="107"/>
      <c r="IM499" s="74"/>
    </row>
    <row r="500" spans="1:247" ht="12.75" customHeight="1" x14ac:dyDescent="0.2">
      <c r="A500" s="101"/>
      <c r="D500" s="9"/>
      <c r="AF500" s="107"/>
      <c r="IM500" s="74"/>
    </row>
    <row r="501" spans="1:247" ht="12.75" customHeight="1" x14ac:dyDescent="0.2">
      <c r="A501" s="101"/>
      <c r="D501" s="9"/>
      <c r="AF501" s="107"/>
      <c r="IM501" s="74"/>
    </row>
    <row r="502" spans="1:247" ht="12.75" customHeight="1" x14ac:dyDescent="0.2">
      <c r="A502" s="101"/>
      <c r="D502" s="9"/>
      <c r="AF502" s="107"/>
      <c r="IM502" s="74"/>
    </row>
    <row r="503" spans="1:247" ht="12.75" customHeight="1" x14ac:dyDescent="0.2">
      <c r="A503" s="101"/>
      <c r="D503" s="9"/>
      <c r="AF503" s="107"/>
      <c r="IM503" s="74"/>
    </row>
    <row r="504" spans="1:247" ht="12.75" customHeight="1" x14ac:dyDescent="0.2">
      <c r="A504" s="101"/>
      <c r="D504" s="9"/>
      <c r="AF504" s="107"/>
      <c r="IM504" s="74"/>
    </row>
    <row r="505" spans="1:247" ht="12.75" customHeight="1" x14ac:dyDescent="0.2">
      <c r="A505" s="101"/>
      <c r="D505" s="9"/>
      <c r="AF505" s="107"/>
      <c r="IM505" s="74"/>
    </row>
    <row r="506" spans="1:247" ht="12.75" customHeight="1" x14ac:dyDescent="0.2">
      <c r="A506" s="101"/>
      <c r="D506" s="9"/>
      <c r="AF506" s="107"/>
      <c r="IM506" s="74"/>
    </row>
    <row r="507" spans="1:247" ht="12.75" customHeight="1" x14ac:dyDescent="0.2">
      <c r="A507" s="101"/>
      <c r="D507" s="9"/>
      <c r="AF507" s="107"/>
      <c r="IM507" s="74"/>
    </row>
    <row r="508" spans="1:247" ht="12.75" customHeight="1" x14ac:dyDescent="0.2">
      <c r="A508" s="101"/>
      <c r="D508" s="9"/>
      <c r="AF508" s="107"/>
      <c r="IM508" s="74"/>
    </row>
    <row r="509" spans="1:247" ht="12.75" customHeight="1" x14ac:dyDescent="0.2">
      <c r="A509" s="101"/>
      <c r="D509" s="9"/>
      <c r="AF509" s="107"/>
      <c r="IM509" s="74"/>
    </row>
    <row r="510" spans="1:247" ht="12.75" customHeight="1" x14ac:dyDescent="0.2">
      <c r="A510" s="101"/>
      <c r="D510" s="9"/>
      <c r="AF510" s="107"/>
      <c r="IM510" s="74"/>
    </row>
    <row r="511" spans="1:247" ht="12.75" customHeight="1" x14ac:dyDescent="0.2">
      <c r="A511" s="101"/>
      <c r="D511" s="9"/>
      <c r="AF511" s="107"/>
      <c r="IM511" s="74"/>
    </row>
    <row r="512" spans="1:247" ht="12.75" customHeight="1" x14ac:dyDescent="0.2">
      <c r="A512" s="101"/>
      <c r="D512" s="9"/>
      <c r="AF512" s="107"/>
      <c r="IM512" s="74"/>
    </row>
    <row r="513" spans="1:247" ht="12.75" customHeight="1" x14ac:dyDescent="0.2">
      <c r="A513" s="101"/>
      <c r="D513" s="9"/>
      <c r="AF513" s="107"/>
      <c r="IM513" s="74"/>
    </row>
    <row r="514" spans="1:247" ht="12.75" customHeight="1" x14ac:dyDescent="0.2">
      <c r="A514" s="101"/>
      <c r="D514" s="9"/>
      <c r="AF514" s="107"/>
      <c r="IM514" s="74"/>
    </row>
    <row r="515" spans="1:247" ht="12.75" customHeight="1" x14ac:dyDescent="0.2">
      <c r="A515" s="101"/>
      <c r="D515" s="9"/>
      <c r="AF515" s="107"/>
      <c r="IM515" s="74"/>
    </row>
    <row r="516" spans="1:247" ht="12.75" customHeight="1" x14ac:dyDescent="0.2">
      <c r="A516" s="101"/>
      <c r="D516" s="9"/>
      <c r="AF516" s="107"/>
      <c r="IM516" s="74"/>
    </row>
    <row r="517" spans="1:247" ht="12.75" customHeight="1" x14ac:dyDescent="0.2">
      <c r="A517" s="101"/>
      <c r="D517" s="9"/>
      <c r="AF517" s="107"/>
      <c r="IM517" s="74"/>
    </row>
    <row r="518" spans="1:247" ht="12.75" customHeight="1" x14ac:dyDescent="0.2">
      <c r="A518" s="101"/>
      <c r="D518" s="9"/>
      <c r="AF518" s="107"/>
      <c r="IM518" s="74"/>
    </row>
    <row r="519" spans="1:247" ht="12.75" customHeight="1" x14ac:dyDescent="0.2">
      <c r="A519" s="101"/>
      <c r="D519" s="9"/>
      <c r="AF519" s="107"/>
      <c r="IM519" s="74"/>
    </row>
    <row r="520" spans="1:247" ht="12.75" customHeight="1" x14ac:dyDescent="0.2">
      <c r="A520" s="101"/>
      <c r="D520" s="9"/>
      <c r="AF520" s="107"/>
      <c r="IM520" s="74"/>
    </row>
    <row r="521" spans="1:247" ht="12.75" customHeight="1" x14ac:dyDescent="0.2">
      <c r="A521" s="101"/>
      <c r="D521" s="9"/>
      <c r="AF521" s="107"/>
      <c r="IM521" s="74"/>
    </row>
    <row r="522" spans="1:247" ht="12.75" customHeight="1" x14ac:dyDescent="0.2">
      <c r="A522" s="101"/>
      <c r="D522" s="9"/>
      <c r="AF522" s="107"/>
      <c r="IM522" s="74"/>
    </row>
    <row r="523" spans="1:247" ht="12.75" customHeight="1" x14ac:dyDescent="0.2">
      <c r="A523" s="101"/>
      <c r="D523" s="9"/>
      <c r="AF523" s="107"/>
      <c r="IM523" s="74"/>
    </row>
    <row r="524" spans="1:247" ht="12.75" customHeight="1" x14ac:dyDescent="0.2">
      <c r="A524" s="101"/>
      <c r="D524" s="9"/>
      <c r="AF524" s="107"/>
      <c r="IM524" s="74"/>
    </row>
    <row r="525" spans="1:247" ht="12.75" customHeight="1" x14ac:dyDescent="0.2">
      <c r="A525" s="101"/>
      <c r="D525" s="9"/>
      <c r="AF525" s="107"/>
      <c r="IM525" s="74"/>
    </row>
    <row r="526" spans="1:247" ht="12.75" customHeight="1" x14ac:dyDescent="0.2">
      <c r="A526" s="101"/>
      <c r="D526" s="9"/>
      <c r="AF526" s="107"/>
      <c r="IM526" s="74"/>
    </row>
    <row r="527" spans="1:247" ht="12.75" customHeight="1" x14ac:dyDescent="0.2">
      <c r="A527" s="101"/>
      <c r="D527" s="9"/>
      <c r="AF527" s="107"/>
      <c r="IM527" s="74"/>
    </row>
    <row r="528" spans="1:247" ht="12.75" customHeight="1" x14ac:dyDescent="0.2">
      <c r="A528" s="101"/>
      <c r="D528" s="9"/>
      <c r="AF528" s="107"/>
      <c r="IM528" s="74"/>
    </row>
    <row r="529" spans="1:247" ht="12.75" customHeight="1" x14ac:dyDescent="0.2">
      <c r="A529" s="101"/>
      <c r="D529" s="9"/>
      <c r="AF529" s="107"/>
      <c r="IM529" s="74"/>
    </row>
    <row r="530" spans="1:247" ht="12.75" customHeight="1" x14ac:dyDescent="0.2">
      <c r="A530" s="101"/>
      <c r="D530" s="9"/>
      <c r="AF530" s="107"/>
      <c r="IM530" s="74"/>
    </row>
    <row r="531" spans="1:247" ht="12.75" customHeight="1" x14ac:dyDescent="0.2">
      <c r="A531" s="101"/>
      <c r="D531" s="9"/>
      <c r="AF531" s="107"/>
      <c r="IM531" s="74"/>
    </row>
    <row r="532" spans="1:247" ht="12.75" customHeight="1" x14ac:dyDescent="0.2">
      <c r="A532" s="101"/>
      <c r="D532" s="9"/>
      <c r="AF532" s="107"/>
      <c r="IM532" s="74"/>
    </row>
    <row r="533" spans="1:247" ht="12.75" customHeight="1" x14ac:dyDescent="0.2">
      <c r="A533" s="101"/>
      <c r="D533" s="9"/>
      <c r="AF533" s="107"/>
      <c r="IM533" s="74"/>
    </row>
    <row r="534" spans="1:247" ht="12.75" customHeight="1" x14ac:dyDescent="0.2">
      <c r="A534" s="101"/>
      <c r="D534" s="9"/>
      <c r="AF534" s="107"/>
      <c r="IM534" s="74"/>
    </row>
    <row r="535" spans="1:247" ht="12.75" customHeight="1" x14ac:dyDescent="0.2">
      <c r="A535" s="101"/>
      <c r="D535" s="9"/>
      <c r="AF535" s="107"/>
      <c r="IM535" s="74"/>
    </row>
    <row r="536" spans="1:247" ht="12.75" customHeight="1" x14ac:dyDescent="0.2">
      <c r="A536" s="101"/>
      <c r="D536" s="9"/>
      <c r="AF536" s="107"/>
      <c r="IM536" s="74"/>
    </row>
    <row r="537" spans="1:247" ht="12.75" customHeight="1" x14ac:dyDescent="0.2">
      <c r="A537" s="101"/>
      <c r="D537" s="9"/>
      <c r="AF537" s="107"/>
      <c r="IM537" s="74"/>
    </row>
    <row r="538" spans="1:247" ht="12.75" customHeight="1" x14ac:dyDescent="0.2">
      <c r="A538" s="101"/>
      <c r="D538" s="9"/>
      <c r="AF538" s="107"/>
      <c r="IM538" s="74"/>
    </row>
    <row r="539" spans="1:247" ht="12.75" customHeight="1" x14ac:dyDescent="0.2">
      <c r="A539" s="101"/>
      <c r="D539" s="9"/>
      <c r="AF539" s="107"/>
      <c r="IM539" s="74"/>
    </row>
    <row r="540" spans="1:247" ht="12.75" customHeight="1" x14ac:dyDescent="0.2">
      <c r="A540" s="101"/>
      <c r="D540" s="9"/>
      <c r="AF540" s="107"/>
      <c r="IM540" s="74"/>
    </row>
    <row r="541" spans="1:247" ht="12.75" customHeight="1" x14ac:dyDescent="0.2">
      <c r="A541" s="101"/>
      <c r="D541" s="9"/>
      <c r="AF541" s="107"/>
      <c r="IM541" s="74"/>
    </row>
    <row r="542" spans="1:247" ht="12.75" customHeight="1" x14ac:dyDescent="0.2">
      <c r="A542" s="101"/>
      <c r="D542" s="9"/>
      <c r="AF542" s="107"/>
      <c r="IM542" s="74"/>
    </row>
    <row r="543" spans="1:247" ht="12.75" customHeight="1" x14ac:dyDescent="0.2">
      <c r="A543" s="101"/>
      <c r="D543" s="9"/>
      <c r="AF543" s="107"/>
      <c r="IM543" s="74"/>
    </row>
    <row r="544" spans="1:247" ht="12.75" customHeight="1" x14ac:dyDescent="0.2">
      <c r="A544" s="101"/>
      <c r="D544" s="9"/>
      <c r="AF544" s="107"/>
      <c r="IM544" s="74"/>
    </row>
    <row r="545" spans="1:247" ht="12.75" customHeight="1" x14ac:dyDescent="0.2">
      <c r="A545" s="101"/>
      <c r="D545" s="9"/>
      <c r="AF545" s="107"/>
      <c r="IM545" s="74"/>
    </row>
    <row r="546" spans="1:247" ht="12.75" customHeight="1" x14ac:dyDescent="0.2">
      <c r="A546" s="101"/>
      <c r="D546" s="9"/>
      <c r="AF546" s="107"/>
      <c r="IM546" s="74"/>
    </row>
    <row r="547" spans="1:247" ht="12.75" customHeight="1" x14ac:dyDescent="0.2">
      <c r="A547" s="101"/>
      <c r="D547" s="9"/>
      <c r="AF547" s="107"/>
      <c r="IM547" s="74"/>
    </row>
    <row r="548" spans="1:247" ht="12.75" customHeight="1" x14ac:dyDescent="0.2">
      <c r="A548" s="101"/>
      <c r="D548" s="9"/>
      <c r="AF548" s="107"/>
      <c r="IM548" s="74"/>
    </row>
    <row r="549" spans="1:247" ht="12.75" customHeight="1" x14ac:dyDescent="0.2">
      <c r="A549" s="101"/>
      <c r="D549" s="9"/>
      <c r="AF549" s="107"/>
      <c r="IM549" s="74"/>
    </row>
    <row r="550" spans="1:247" ht="12.75" customHeight="1" x14ac:dyDescent="0.2">
      <c r="A550" s="101"/>
      <c r="D550" s="9"/>
      <c r="AF550" s="107"/>
      <c r="IM550" s="74"/>
    </row>
    <row r="551" spans="1:247" ht="12.75" customHeight="1" x14ac:dyDescent="0.2">
      <c r="A551" s="101"/>
      <c r="D551" s="9"/>
      <c r="AF551" s="107"/>
      <c r="IM551" s="74"/>
    </row>
    <row r="552" spans="1:247" ht="12.75" customHeight="1" x14ac:dyDescent="0.2">
      <c r="A552" s="101"/>
      <c r="D552" s="9"/>
      <c r="AF552" s="107"/>
      <c r="IM552" s="74"/>
    </row>
    <row r="553" spans="1:247" ht="12.75" customHeight="1" x14ac:dyDescent="0.2">
      <c r="A553" s="101"/>
      <c r="D553" s="9"/>
      <c r="AF553" s="107"/>
      <c r="IM553" s="74"/>
    </row>
    <row r="554" spans="1:247" ht="12.75" customHeight="1" x14ac:dyDescent="0.2">
      <c r="A554" s="101"/>
      <c r="D554" s="9"/>
      <c r="AF554" s="107"/>
      <c r="IM554" s="74"/>
    </row>
    <row r="555" spans="1:247" ht="12.75" customHeight="1" x14ac:dyDescent="0.2">
      <c r="A555" s="101"/>
      <c r="D555" s="9"/>
      <c r="AF555" s="107"/>
      <c r="IM555" s="74"/>
    </row>
    <row r="556" spans="1:247" ht="12.75" customHeight="1" x14ac:dyDescent="0.2">
      <c r="A556" s="101"/>
      <c r="D556" s="9"/>
      <c r="AF556" s="107"/>
      <c r="IM556" s="74"/>
    </row>
    <row r="557" spans="1:247" ht="12.75" customHeight="1" x14ac:dyDescent="0.2">
      <c r="A557" s="101"/>
      <c r="D557" s="9"/>
      <c r="AF557" s="107"/>
      <c r="IM557" s="74"/>
    </row>
    <row r="558" spans="1:247" ht="12.75" customHeight="1" x14ac:dyDescent="0.2">
      <c r="A558" s="101"/>
      <c r="D558" s="9"/>
      <c r="AF558" s="107"/>
      <c r="IM558" s="74"/>
    </row>
    <row r="559" spans="1:247" ht="12.75" customHeight="1" x14ac:dyDescent="0.2">
      <c r="A559" s="101"/>
      <c r="D559" s="9"/>
      <c r="AF559" s="107"/>
      <c r="IM559" s="74"/>
    </row>
    <row r="560" spans="1:247" ht="12.75" customHeight="1" x14ac:dyDescent="0.2">
      <c r="A560" s="101"/>
      <c r="D560" s="9"/>
      <c r="AF560" s="107"/>
      <c r="IM560" s="74"/>
    </row>
    <row r="561" spans="1:247" ht="12.75" customHeight="1" x14ac:dyDescent="0.2">
      <c r="A561" s="101"/>
      <c r="D561" s="9"/>
      <c r="AF561" s="107"/>
      <c r="IM561" s="74"/>
    </row>
    <row r="562" spans="1:247" ht="12.75" customHeight="1" x14ac:dyDescent="0.2">
      <c r="A562" s="101"/>
      <c r="D562" s="9"/>
      <c r="AF562" s="107"/>
      <c r="IM562" s="74"/>
    </row>
    <row r="563" spans="1:247" ht="12.75" customHeight="1" x14ac:dyDescent="0.2">
      <c r="A563" s="101"/>
      <c r="D563" s="9"/>
      <c r="AF563" s="107"/>
      <c r="IM563" s="74"/>
    </row>
    <row r="564" spans="1:247" ht="12.75" customHeight="1" x14ac:dyDescent="0.2">
      <c r="A564" s="101"/>
      <c r="D564" s="9"/>
      <c r="AF564" s="107"/>
      <c r="IM564" s="74"/>
    </row>
    <row r="565" spans="1:247" ht="12.75" customHeight="1" x14ac:dyDescent="0.2">
      <c r="A565" s="101"/>
      <c r="D565" s="9"/>
      <c r="AF565" s="107"/>
      <c r="IM565" s="74"/>
    </row>
    <row r="566" spans="1:247" ht="12.75" customHeight="1" x14ac:dyDescent="0.2">
      <c r="A566" s="101"/>
      <c r="D566" s="9"/>
      <c r="AF566" s="107"/>
      <c r="IM566" s="74"/>
    </row>
    <row r="567" spans="1:247" ht="12.75" customHeight="1" x14ac:dyDescent="0.2">
      <c r="A567" s="101"/>
      <c r="D567" s="9"/>
      <c r="AF567" s="107"/>
      <c r="IM567" s="74"/>
    </row>
    <row r="568" spans="1:247" ht="12.75" customHeight="1" x14ac:dyDescent="0.2">
      <c r="A568" s="101"/>
      <c r="D568" s="9"/>
      <c r="AF568" s="107"/>
      <c r="IM568" s="74"/>
    </row>
    <row r="569" spans="1:247" ht="12.75" customHeight="1" x14ac:dyDescent="0.2">
      <c r="A569" s="101"/>
      <c r="D569" s="9"/>
      <c r="AF569" s="107"/>
      <c r="IM569" s="74"/>
    </row>
    <row r="570" spans="1:247" ht="12.75" customHeight="1" x14ac:dyDescent="0.2">
      <c r="A570" s="101"/>
      <c r="D570" s="9"/>
      <c r="AF570" s="107"/>
      <c r="IM570" s="74"/>
    </row>
    <row r="571" spans="1:247" ht="12.75" customHeight="1" x14ac:dyDescent="0.2">
      <c r="A571" s="101"/>
      <c r="D571" s="9"/>
      <c r="AF571" s="107"/>
      <c r="IM571" s="74"/>
    </row>
    <row r="572" spans="1:247" ht="12.75" customHeight="1" x14ac:dyDescent="0.2">
      <c r="A572" s="101"/>
      <c r="D572" s="9"/>
      <c r="AF572" s="107"/>
      <c r="IM572" s="74"/>
    </row>
    <row r="573" spans="1:247" ht="12.75" customHeight="1" x14ac:dyDescent="0.2">
      <c r="A573" s="101"/>
      <c r="D573" s="9"/>
      <c r="AF573" s="107"/>
      <c r="IM573" s="74"/>
    </row>
    <row r="574" spans="1:247" ht="12.75" customHeight="1" x14ac:dyDescent="0.2">
      <c r="A574" s="101"/>
      <c r="D574" s="9"/>
      <c r="AF574" s="107"/>
      <c r="IM574" s="74"/>
    </row>
    <row r="575" spans="1:247" ht="12.75" customHeight="1" x14ac:dyDescent="0.2">
      <c r="A575" s="101"/>
      <c r="D575" s="9"/>
      <c r="AF575" s="107"/>
      <c r="IM575" s="74"/>
    </row>
    <row r="576" spans="1:247" ht="12.75" customHeight="1" x14ac:dyDescent="0.2">
      <c r="A576" s="101"/>
      <c r="D576" s="9"/>
      <c r="AF576" s="107"/>
      <c r="IM576" s="74"/>
    </row>
    <row r="577" spans="1:247" ht="12.75" customHeight="1" x14ac:dyDescent="0.2">
      <c r="A577" s="101"/>
      <c r="D577" s="9"/>
      <c r="AF577" s="107"/>
      <c r="IM577" s="74"/>
    </row>
    <row r="578" spans="1:247" ht="12.75" customHeight="1" x14ac:dyDescent="0.2">
      <c r="A578" s="101"/>
      <c r="D578" s="9"/>
      <c r="AF578" s="107"/>
      <c r="IM578" s="74"/>
    </row>
    <row r="579" spans="1:247" ht="12.75" customHeight="1" x14ac:dyDescent="0.2">
      <c r="A579" s="101"/>
      <c r="D579" s="9"/>
      <c r="AF579" s="107"/>
      <c r="IM579" s="74"/>
    </row>
    <row r="580" spans="1:247" ht="12.75" customHeight="1" x14ac:dyDescent="0.2">
      <c r="A580" s="101"/>
      <c r="D580" s="9"/>
      <c r="AF580" s="107"/>
      <c r="IM580" s="74"/>
    </row>
    <row r="581" spans="1:247" ht="12.75" customHeight="1" x14ac:dyDescent="0.2">
      <c r="A581" s="101"/>
      <c r="D581" s="9"/>
      <c r="AF581" s="107"/>
      <c r="IM581" s="74"/>
    </row>
    <row r="582" spans="1:247" ht="12.75" customHeight="1" x14ac:dyDescent="0.2">
      <c r="A582" s="101"/>
      <c r="D582" s="9"/>
      <c r="AF582" s="107"/>
      <c r="IM582" s="74"/>
    </row>
    <row r="583" spans="1:247" ht="12.75" customHeight="1" x14ac:dyDescent="0.2">
      <c r="A583" s="101"/>
      <c r="D583" s="9"/>
      <c r="AF583" s="107"/>
      <c r="IM583" s="74"/>
    </row>
    <row r="584" spans="1:247" ht="12.75" customHeight="1" x14ac:dyDescent="0.2">
      <c r="A584" s="101"/>
      <c r="D584" s="9"/>
      <c r="AF584" s="107"/>
      <c r="IM584" s="74"/>
    </row>
    <row r="585" spans="1:247" ht="12.75" customHeight="1" x14ac:dyDescent="0.2">
      <c r="A585" s="101"/>
      <c r="D585" s="9"/>
      <c r="AF585" s="107"/>
      <c r="IM585" s="74"/>
    </row>
    <row r="586" spans="1:247" ht="12.75" customHeight="1" x14ac:dyDescent="0.2">
      <c r="A586" s="101"/>
      <c r="D586" s="9"/>
      <c r="AF586" s="107"/>
      <c r="IM586" s="74"/>
    </row>
    <row r="587" spans="1:247" ht="12.75" customHeight="1" x14ac:dyDescent="0.2">
      <c r="A587" s="101"/>
      <c r="D587" s="9"/>
      <c r="AF587" s="107"/>
      <c r="IM587" s="74"/>
    </row>
    <row r="588" spans="1:247" ht="12.75" customHeight="1" x14ac:dyDescent="0.2">
      <c r="A588" s="101"/>
      <c r="D588" s="9"/>
      <c r="AF588" s="107"/>
      <c r="IM588" s="74"/>
    </row>
    <row r="589" spans="1:247" ht="12.75" customHeight="1" x14ac:dyDescent="0.2">
      <c r="A589" s="101"/>
      <c r="D589" s="9"/>
      <c r="AF589" s="107"/>
      <c r="IM589" s="74"/>
    </row>
    <row r="590" spans="1:247" ht="12.75" customHeight="1" x14ac:dyDescent="0.2">
      <c r="A590" s="101"/>
      <c r="D590" s="9"/>
      <c r="AF590" s="107"/>
      <c r="IM590" s="74"/>
    </row>
    <row r="591" spans="1:247" ht="12.75" customHeight="1" x14ac:dyDescent="0.2">
      <c r="A591" s="101"/>
      <c r="D591" s="9"/>
      <c r="AF591" s="107"/>
      <c r="IM591" s="74"/>
    </row>
    <row r="592" spans="1:247" ht="12.75" customHeight="1" x14ac:dyDescent="0.2">
      <c r="A592" s="101"/>
      <c r="D592" s="9"/>
      <c r="AF592" s="107"/>
      <c r="IM592" s="74"/>
    </row>
    <row r="593" spans="1:247" ht="12.75" customHeight="1" x14ac:dyDescent="0.2">
      <c r="A593" s="101"/>
      <c r="D593" s="9"/>
      <c r="AF593" s="107"/>
      <c r="IM593" s="74"/>
    </row>
    <row r="594" spans="1:247" ht="12.75" customHeight="1" x14ac:dyDescent="0.2">
      <c r="A594" s="101"/>
      <c r="D594" s="9"/>
      <c r="AF594" s="107"/>
      <c r="IM594" s="74"/>
    </row>
    <row r="595" spans="1:247" ht="12.75" customHeight="1" x14ac:dyDescent="0.2">
      <c r="A595" s="101"/>
      <c r="D595" s="9"/>
      <c r="AF595" s="107"/>
      <c r="IM595" s="74"/>
    </row>
    <row r="596" spans="1:247" ht="12.75" customHeight="1" x14ac:dyDescent="0.2">
      <c r="A596" s="101"/>
      <c r="D596" s="9"/>
      <c r="AF596" s="107"/>
      <c r="IM596" s="74"/>
    </row>
    <row r="597" spans="1:247" ht="12.75" customHeight="1" x14ac:dyDescent="0.2">
      <c r="A597" s="101"/>
      <c r="D597" s="9"/>
      <c r="AF597" s="107"/>
      <c r="IM597" s="74"/>
    </row>
    <row r="598" spans="1:247" ht="12.75" customHeight="1" x14ac:dyDescent="0.2">
      <c r="A598" s="101"/>
      <c r="D598" s="9"/>
      <c r="AF598" s="107"/>
      <c r="IM598" s="74"/>
    </row>
    <row r="599" spans="1:247" ht="12.75" customHeight="1" x14ac:dyDescent="0.2">
      <c r="A599" s="101"/>
      <c r="D599" s="9"/>
      <c r="AF599" s="107"/>
      <c r="IM599" s="74"/>
    </row>
    <row r="600" spans="1:247" ht="12.75" customHeight="1" x14ac:dyDescent="0.2">
      <c r="A600" s="101"/>
      <c r="D600" s="9"/>
      <c r="AF600" s="107"/>
      <c r="IM600" s="74"/>
    </row>
    <row r="601" spans="1:247" ht="12.75" customHeight="1" x14ac:dyDescent="0.2">
      <c r="A601" s="101"/>
      <c r="D601" s="9"/>
      <c r="AF601" s="107"/>
      <c r="IM601" s="74"/>
    </row>
    <row r="602" spans="1:247" ht="12.75" customHeight="1" x14ac:dyDescent="0.2">
      <c r="A602" s="101"/>
      <c r="D602" s="9"/>
      <c r="AF602" s="107"/>
      <c r="IM602" s="74"/>
    </row>
    <row r="603" spans="1:247" ht="12.75" customHeight="1" x14ac:dyDescent="0.2">
      <c r="A603" s="101"/>
      <c r="D603" s="9"/>
      <c r="AF603" s="107"/>
      <c r="IM603" s="74"/>
    </row>
    <row r="604" spans="1:247" ht="12.75" customHeight="1" x14ac:dyDescent="0.2">
      <c r="A604" s="101"/>
      <c r="D604" s="9"/>
      <c r="AF604" s="107"/>
      <c r="IM604" s="74"/>
    </row>
    <row r="605" spans="1:247" ht="12.75" customHeight="1" x14ac:dyDescent="0.2">
      <c r="A605" s="101"/>
      <c r="D605" s="9"/>
      <c r="AF605" s="107"/>
      <c r="IM605" s="74"/>
    </row>
    <row r="606" spans="1:247" ht="12.75" customHeight="1" x14ac:dyDescent="0.2">
      <c r="A606" s="101"/>
      <c r="D606" s="9"/>
      <c r="AF606" s="107"/>
      <c r="IM606" s="74"/>
    </row>
    <row r="607" spans="1:247" ht="12.75" customHeight="1" x14ac:dyDescent="0.2">
      <c r="A607" s="101"/>
      <c r="D607" s="9"/>
      <c r="AF607" s="107"/>
      <c r="IM607" s="74"/>
    </row>
    <row r="608" spans="1:247" ht="12.75" customHeight="1" x14ac:dyDescent="0.2">
      <c r="A608" s="101"/>
      <c r="D608" s="9"/>
      <c r="AF608" s="107"/>
      <c r="IM608" s="74"/>
    </row>
    <row r="609" spans="1:247" ht="12.75" customHeight="1" x14ac:dyDescent="0.2">
      <c r="A609" s="101"/>
      <c r="D609" s="9"/>
      <c r="AF609" s="107"/>
      <c r="IM609" s="74"/>
    </row>
    <row r="610" spans="1:247" ht="12.75" customHeight="1" x14ac:dyDescent="0.2">
      <c r="A610" s="101"/>
      <c r="D610" s="9"/>
      <c r="AF610" s="107"/>
      <c r="IM610" s="74"/>
    </row>
    <row r="611" spans="1:247" ht="12.75" customHeight="1" x14ac:dyDescent="0.2">
      <c r="A611" s="101"/>
      <c r="D611" s="9"/>
      <c r="AF611" s="107"/>
      <c r="IM611" s="74"/>
    </row>
    <row r="612" spans="1:247" ht="12.75" customHeight="1" x14ac:dyDescent="0.2">
      <c r="A612" s="101"/>
      <c r="D612" s="9"/>
      <c r="AF612" s="107"/>
      <c r="IM612" s="74"/>
    </row>
    <row r="613" spans="1:247" ht="12.75" customHeight="1" x14ac:dyDescent="0.2">
      <c r="A613" s="101"/>
      <c r="D613" s="9"/>
      <c r="AF613" s="107"/>
      <c r="IM613" s="74"/>
    </row>
    <row r="614" spans="1:247" ht="12.75" customHeight="1" x14ac:dyDescent="0.2">
      <c r="A614" s="101"/>
      <c r="D614" s="9"/>
      <c r="AF614" s="107"/>
      <c r="IM614" s="74"/>
    </row>
    <row r="615" spans="1:247" ht="12.75" customHeight="1" x14ac:dyDescent="0.2">
      <c r="A615" s="101"/>
      <c r="D615" s="9"/>
      <c r="AF615" s="107"/>
      <c r="IM615" s="74"/>
    </row>
    <row r="616" spans="1:247" ht="12.75" customHeight="1" x14ac:dyDescent="0.2">
      <c r="A616" s="101"/>
      <c r="D616" s="9"/>
      <c r="AF616" s="107"/>
      <c r="IM616" s="74"/>
    </row>
    <row r="617" spans="1:247" ht="12.75" customHeight="1" x14ac:dyDescent="0.2">
      <c r="A617" s="101"/>
      <c r="D617" s="9"/>
      <c r="AF617" s="107"/>
      <c r="IM617" s="74"/>
    </row>
    <row r="618" spans="1:247" ht="12.75" customHeight="1" x14ac:dyDescent="0.2">
      <c r="A618" s="101"/>
      <c r="D618" s="9"/>
      <c r="AF618" s="107"/>
      <c r="IM618" s="74"/>
    </row>
    <row r="619" spans="1:247" ht="12.75" customHeight="1" x14ac:dyDescent="0.2">
      <c r="A619" s="101"/>
      <c r="D619" s="9"/>
      <c r="AF619" s="107"/>
      <c r="IM619" s="74"/>
    </row>
    <row r="620" spans="1:247" ht="12.75" customHeight="1" x14ac:dyDescent="0.2">
      <c r="A620" s="101"/>
      <c r="D620" s="9"/>
      <c r="AF620" s="107"/>
      <c r="IM620" s="74"/>
    </row>
    <row r="621" spans="1:247" ht="12.75" customHeight="1" x14ac:dyDescent="0.2">
      <c r="A621" s="101"/>
      <c r="D621" s="9"/>
      <c r="AF621" s="107"/>
      <c r="IM621" s="74"/>
    </row>
    <row r="622" spans="1:247" ht="12.75" customHeight="1" x14ac:dyDescent="0.2">
      <c r="A622" s="101"/>
      <c r="D622" s="9"/>
      <c r="AF622" s="107"/>
      <c r="IM622" s="74"/>
    </row>
    <row r="623" spans="1:247" ht="12.75" customHeight="1" x14ac:dyDescent="0.2">
      <c r="A623" s="101"/>
      <c r="D623" s="9"/>
      <c r="AF623" s="107"/>
      <c r="IM623" s="74"/>
    </row>
    <row r="624" spans="1:247" ht="12.75" customHeight="1" x14ac:dyDescent="0.2">
      <c r="A624" s="101"/>
      <c r="D624" s="9"/>
      <c r="AF624" s="107"/>
      <c r="IM624" s="74"/>
    </row>
    <row r="625" spans="1:247" ht="12.75" customHeight="1" x14ac:dyDescent="0.2">
      <c r="A625" s="101"/>
      <c r="D625" s="9"/>
      <c r="AF625" s="107"/>
      <c r="IM625" s="74"/>
    </row>
    <row r="626" spans="1:247" ht="12.75" customHeight="1" x14ac:dyDescent="0.2">
      <c r="A626" s="101"/>
      <c r="D626" s="9"/>
      <c r="AF626" s="107"/>
      <c r="IM626" s="74"/>
    </row>
    <row r="627" spans="1:247" ht="12.75" customHeight="1" x14ac:dyDescent="0.2">
      <c r="A627" s="101"/>
      <c r="D627" s="9"/>
      <c r="AF627" s="107"/>
      <c r="IM627" s="74"/>
    </row>
    <row r="628" spans="1:247" ht="12.75" customHeight="1" x14ac:dyDescent="0.2">
      <c r="A628" s="101"/>
      <c r="D628" s="9"/>
      <c r="AF628" s="107"/>
      <c r="IM628" s="74"/>
    </row>
    <row r="629" spans="1:247" ht="12.75" customHeight="1" x14ac:dyDescent="0.2">
      <c r="A629" s="101"/>
      <c r="D629" s="9"/>
      <c r="AF629" s="107"/>
      <c r="IM629" s="74"/>
    </row>
    <row r="630" spans="1:247" ht="12.75" customHeight="1" x14ac:dyDescent="0.2">
      <c r="A630" s="101"/>
      <c r="D630" s="9"/>
      <c r="AF630" s="107"/>
      <c r="IM630" s="74"/>
    </row>
    <row r="631" spans="1:247" ht="12.75" customHeight="1" x14ac:dyDescent="0.2">
      <c r="A631" s="101"/>
      <c r="D631" s="9"/>
      <c r="AF631" s="107"/>
      <c r="IM631" s="74"/>
    </row>
    <row r="632" spans="1:247" ht="12.75" customHeight="1" x14ac:dyDescent="0.2">
      <c r="A632" s="101"/>
      <c r="D632" s="9"/>
      <c r="AF632" s="107"/>
      <c r="IM632" s="74"/>
    </row>
    <row r="633" spans="1:247" ht="12.75" customHeight="1" x14ac:dyDescent="0.2">
      <c r="A633" s="101"/>
      <c r="D633" s="9"/>
      <c r="AF633" s="107"/>
      <c r="IM633" s="74"/>
    </row>
    <row r="634" spans="1:247" ht="12.75" customHeight="1" x14ac:dyDescent="0.2">
      <c r="A634" s="101"/>
      <c r="D634" s="9"/>
      <c r="AF634" s="107"/>
      <c r="IM634" s="74"/>
    </row>
    <row r="635" spans="1:247" ht="12.75" customHeight="1" x14ac:dyDescent="0.2">
      <c r="A635" s="101"/>
      <c r="D635" s="9"/>
      <c r="AF635" s="107"/>
      <c r="IM635" s="74"/>
    </row>
    <row r="636" spans="1:247" ht="12.75" customHeight="1" x14ac:dyDescent="0.2">
      <c r="A636" s="101"/>
      <c r="D636" s="9"/>
      <c r="AF636" s="107"/>
      <c r="IM636" s="74"/>
    </row>
    <row r="637" spans="1:247" ht="12.75" customHeight="1" x14ac:dyDescent="0.2">
      <c r="A637" s="101"/>
      <c r="D637" s="9"/>
      <c r="AF637" s="107"/>
      <c r="IM637" s="74"/>
    </row>
    <row r="638" spans="1:247" ht="12.75" customHeight="1" x14ac:dyDescent="0.2">
      <c r="A638" s="101"/>
      <c r="D638" s="9"/>
      <c r="AF638" s="107"/>
      <c r="IM638" s="74"/>
    </row>
    <row r="639" spans="1:247" ht="12.75" customHeight="1" x14ac:dyDescent="0.2">
      <c r="A639" s="101"/>
      <c r="D639" s="9"/>
      <c r="AF639" s="107"/>
      <c r="IM639" s="74"/>
    </row>
    <row r="640" spans="1:247" ht="12.75" customHeight="1" x14ac:dyDescent="0.2">
      <c r="A640" s="101"/>
      <c r="D640" s="9"/>
      <c r="AF640" s="107"/>
      <c r="IM640" s="74"/>
    </row>
    <row r="641" spans="1:247" ht="12.75" customHeight="1" x14ac:dyDescent="0.2">
      <c r="A641" s="101"/>
      <c r="D641" s="9"/>
      <c r="AF641" s="107"/>
      <c r="IM641" s="74"/>
    </row>
    <row r="642" spans="1:247" ht="12.75" customHeight="1" x14ac:dyDescent="0.2">
      <c r="A642" s="101"/>
      <c r="D642" s="9"/>
      <c r="AF642" s="107"/>
      <c r="IM642" s="74"/>
    </row>
    <row r="643" spans="1:247" ht="12.75" customHeight="1" x14ac:dyDescent="0.2">
      <c r="A643" s="101"/>
      <c r="D643" s="9"/>
      <c r="AF643" s="107"/>
      <c r="IM643" s="74"/>
    </row>
    <row r="644" spans="1:247" ht="12.75" customHeight="1" x14ac:dyDescent="0.2">
      <c r="A644" s="101"/>
      <c r="D644" s="9"/>
      <c r="AF644" s="107"/>
      <c r="IM644" s="74"/>
    </row>
    <row r="645" spans="1:247" ht="12.75" customHeight="1" x14ac:dyDescent="0.2">
      <c r="A645" s="101"/>
      <c r="D645" s="9"/>
      <c r="AF645" s="107"/>
      <c r="IM645" s="74"/>
    </row>
    <row r="646" spans="1:247" ht="12.75" customHeight="1" x14ac:dyDescent="0.2">
      <c r="A646" s="101"/>
      <c r="D646" s="9"/>
      <c r="AF646" s="107"/>
      <c r="IM646" s="74"/>
    </row>
    <row r="647" spans="1:247" ht="12.75" customHeight="1" x14ac:dyDescent="0.2">
      <c r="A647" s="101"/>
      <c r="D647" s="9"/>
      <c r="AF647" s="107"/>
      <c r="IM647" s="74"/>
    </row>
    <row r="648" spans="1:247" ht="12.75" customHeight="1" x14ac:dyDescent="0.2">
      <c r="A648" s="101"/>
      <c r="D648" s="9"/>
      <c r="AF648" s="107"/>
      <c r="IM648" s="74"/>
    </row>
    <row r="649" spans="1:247" ht="12.75" customHeight="1" x14ac:dyDescent="0.2">
      <c r="A649" s="101"/>
      <c r="D649" s="9"/>
      <c r="AF649" s="107"/>
      <c r="IM649" s="74"/>
    </row>
    <row r="650" spans="1:247" ht="12.75" customHeight="1" x14ac:dyDescent="0.2">
      <c r="A650" s="101"/>
      <c r="D650" s="9"/>
      <c r="AF650" s="107"/>
      <c r="IM650" s="74"/>
    </row>
    <row r="651" spans="1:247" ht="12.75" customHeight="1" x14ac:dyDescent="0.2">
      <c r="A651" s="101"/>
      <c r="D651" s="9"/>
      <c r="AF651" s="107"/>
      <c r="IM651" s="74"/>
    </row>
    <row r="652" spans="1:247" ht="12.75" customHeight="1" x14ac:dyDescent="0.2">
      <c r="A652" s="101"/>
      <c r="D652" s="9"/>
      <c r="AF652" s="107"/>
      <c r="IM652" s="74"/>
    </row>
    <row r="653" spans="1:247" ht="12.75" customHeight="1" x14ac:dyDescent="0.2">
      <c r="A653" s="101"/>
      <c r="D653" s="9"/>
      <c r="AF653" s="107"/>
      <c r="IM653" s="74"/>
    </row>
    <row r="654" spans="1:247" ht="12.75" customHeight="1" x14ac:dyDescent="0.2">
      <c r="A654" s="101"/>
      <c r="D654" s="9"/>
      <c r="AF654" s="107"/>
      <c r="IM654" s="74"/>
    </row>
    <row r="655" spans="1:247" ht="12.75" customHeight="1" x14ac:dyDescent="0.2">
      <c r="A655" s="101"/>
      <c r="D655" s="9"/>
      <c r="AF655" s="107"/>
      <c r="IM655" s="74"/>
    </row>
    <row r="656" spans="1:247" ht="12.75" customHeight="1" x14ac:dyDescent="0.2">
      <c r="A656" s="101"/>
      <c r="D656" s="9"/>
      <c r="AF656" s="107"/>
      <c r="IM656" s="74"/>
    </row>
    <row r="657" spans="1:247" ht="12.75" customHeight="1" x14ac:dyDescent="0.2">
      <c r="A657" s="101"/>
      <c r="D657" s="9"/>
      <c r="AF657" s="107"/>
      <c r="IM657" s="74"/>
    </row>
    <row r="658" spans="1:247" ht="12.75" customHeight="1" x14ac:dyDescent="0.2">
      <c r="A658" s="101"/>
      <c r="D658" s="9"/>
      <c r="AF658" s="107"/>
      <c r="IM658" s="74"/>
    </row>
    <row r="659" spans="1:247" ht="12.75" customHeight="1" x14ac:dyDescent="0.2">
      <c r="A659" s="101"/>
      <c r="D659" s="9"/>
      <c r="AF659" s="107"/>
      <c r="IM659" s="74"/>
    </row>
    <row r="660" spans="1:247" ht="12.75" customHeight="1" x14ac:dyDescent="0.2">
      <c r="A660" s="101"/>
      <c r="D660" s="9"/>
      <c r="AF660" s="107"/>
      <c r="IM660" s="74"/>
    </row>
    <row r="661" spans="1:247" ht="12.75" customHeight="1" x14ac:dyDescent="0.2">
      <c r="A661" s="101"/>
      <c r="D661" s="9"/>
      <c r="AF661" s="107"/>
      <c r="IM661" s="74"/>
    </row>
    <row r="662" spans="1:247" ht="12.75" customHeight="1" x14ac:dyDescent="0.2">
      <c r="A662" s="101"/>
      <c r="D662" s="9"/>
      <c r="AF662" s="107"/>
      <c r="IM662" s="74"/>
    </row>
    <row r="663" spans="1:247" ht="12.75" customHeight="1" x14ac:dyDescent="0.2">
      <c r="A663" s="101"/>
      <c r="D663" s="9"/>
      <c r="AF663" s="107"/>
      <c r="IM663" s="74"/>
    </row>
    <row r="664" spans="1:247" ht="12.75" customHeight="1" x14ac:dyDescent="0.2">
      <c r="A664" s="101"/>
      <c r="D664" s="9"/>
      <c r="AF664" s="107"/>
      <c r="IM664" s="74"/>
    </row>
    <row r="665" spans="1:247" ht="12.75" customHeight="1" x14ac:dyDescent="0.2">
      <c r="A665" s="101"/>
      <c r="D665" s="9"/>
      <c r="AF665" s="107"/>
      <c r="IM665" s="74"/>
    </row>
    <row r="666" spans="1:247" ht="12.75" customHeight="1" x14ac:dyDescent="0.2">
      <c r="A666" s="101"/>
      <c r="D666" s="9"/>
      <c r="AF666" s="107"/>
      <c r="IM666" s="74"/>
    </row>
    <row r="667" spans="1:247" ht="12.75" customHeight="1" x14ac:dyDescent="0.2">
      <c r="A667" s="101"/>
      <c r="D667" s="9"/>
      <c r="AF667" s="107"/>
      <c r="IM667" s="74"/>
    </row>
    <row r="668" spans="1:247" ht="12.75" customHeight="1" x14ac:dyDescent="0.2">
      <c r="A668" s="101"/>
      <c r="D668" s="9"/>
      <c r="AF668" s="107"/>
      <c r="IM668" s="74"/>
    </row>
    <row r="669" spans="1:247" ht="12.75" customHeight="1" x14ac:dyDescent="0.2">
      <c r="A669" s="101"/>
      <c r="D669" s="9"/>
      <c r="AF669" s="107"/>
      <c r="IM669" s="74"/>
    </row>
    <row r="670" spans="1:247" ht="12.75" customHeight="1" x14ac:dyDescent="0.2">
      <c r="A670" s="101"/>
      <c r="D670" s="9"/>
      <c r="AF670" s="107"/>
      <c r="IM670" s="74"/>
    </row>
    <row r="671" spans="1:247" ht="12.75" customHeight="1" x14ac:dyDescent="0.2">
      <c r="A671" s="101"/>
      <c r="D671" s="9"/>
      <c r="AF671" s="107"/>
      <c r="IM671" s="74"/>
    </row>
    <row r="672" spans="1:247" ht="12.75" customHeight="1" x14ac:dyDescent="0.2">
      <c r="A672" s="101"/>
      <c r="D672" s="9"/>
      <c r="AF672" s="107"/>
      <c r="IM672" s="74"/>
    </row>
    <row r="673" spans="1:247" ht="12.75" customHeight="1" x14ac:dyDescent="0.2">
      <c r="A673" s="101"/>
      <c r="D673" s="9"/>
      <c r="AF673" s="107"/>
      <c r="IM673" s="74"/>
    </row>
    <row r="674" spans="1:247" ht="12.75" customHeight="1" x14ac:dyDescent="0.2">
      <c r="A674" s="101"/>
      <c r="D674" s="9"/>
      <c r="AF674" s="107"/>
      <c r="IM674" s="74"/>
    </row>
    <row r="675" spans="1:247" ht="12.75" customHeight="1" x14ac:dyDescent="0.2">
      <c r="A675" s="101"/>
      <c r="D675" s="9"/>
      <c r="AF675" s="107"/>
      <c r="IM675" s="74"/>
    </row>
    <row r="676" spans="1:247" ht="12.75" customHeight="1" x14ac:dyDescent="0.2">
      <c r="A676" s="101"/>
      <c r="D676" s="9"/>
      <c r="AF676" s="107"/>
      <c r="IM676" s="74"/>
    </row>
    <row r="677" spans="1:247" ht="12.75" customHeight="1" x14ac:dyDescent="0.2">
      <c r="A677" s="101"/>
      <c r="D677" s="9"/>
      <c r="AF677" s="107"/>
      <c r="IM677" s="74"/>
    </row>
    <row r="678" spans="1:247" ht="12.75" customHeight="1" x14ac:dyDescent="0.2">
      <c r="A678" s="101"/>
      <c r="D678" s="9"/>
      <c r="AF678" s="107"/>
      <c r="IM678" s="74"/>
    </row>
    <row r="679" spans="1:247" ht="12.75" customHeight="1" x14ac:dyDescent="0.2">
      <c r="A679" s="101"/>
      <c r="D679" s="9"/>
      <c r="AF679" s="107"/>
      <c r="IM679" s="74"/>
    </row>
    <row r="680" spans="1:247" ht="12.75" customHeight="1" x14ac:dyDescent="0.2">
      <c r="A680" s="101"/>
      <c r="D680" s="9"/>
      <c r="AF680" s="107"/>
      <c r="IM680" s="74"/>
    </row>
    <row r="681" spans="1:247" ht="12.75" customHeight="1" x14ac:dyDescent="0.2">
      <c r="A681" s="101"/>
      <c r="D681" s="9"/>
      <c r="AF681" s="107"/>
      <c r="IM681" s="74"/>
    </row>
    <row r="682" spans="1:247" ht="12.75" customHeight="1" x14ac:dyDescent="0.2">
      <c r="A682" s="101"/>
      <c r="D682" s="9"/>
      <c r="AF682" s="107"/>
      <c r="IM682" s="74"/>
    </row>
    <row r="683" spans="1:247" ht="12.75" customHeight="1" x14ac:dyDescent="0.2">
      <c r="A683" s="101"/>
      <c r="D683" s="9"/>
      <c r="AF683" s="107"/>
      <c r="IM683" s="74"/>
    </row>
    <row r="684" spans="1:247" ht="12.75" customHeight="1" x14ac:dyDescent="0.2">
      <c r="A684" s="101"/>
      <c r="D684" s="9"/>
      <c r="AF684" s="107"/>
      <c r="IM684" s="74"/>
    </row>
    <row r="685" spans="1:247" ht="12.75" customHeight="1" x14ac:dyDescent="0.2">
      <c r="A685" s="101"/>
      <c r="D685" s="9"/>
      <c r="AF685" s="107"/>
      <c r="IM685" s="74"/>
    </row>
    <row r="686" spans="1:247" ht="12.75" customHeight="1" x14ac:dyDescent="0.2">
      <c r="A686" s="101"/>
      <c r="D686" s="9"/>
      <c r="AF686" s="107"/>
      <c r="IM686" s="74"/>
    </row>
    <row r="687" spans="1:247" ht="12.75" customHeight="1" x14ac:dyDescent="0.2">
      <c r="A687" s="101"/>
      <c r="D687" s="9"/>
      <c r="AF687" s="107"/>
      <c r="IM687" s="74"/>
    </row>
    <row r="688" spans="1:247" ht="12.75" customHeight="1" x14ac:dyDescent="0.2">
      <c r="A688" s="101"/>
      <c r="D688" s="9"/>
      <c r="AF688" s="107"/>
      <c r="IM688" s="74"/>
    </row>
    <row r="689" spans="1:247" ht="12.75" customHeight="1" x14ac:dyDescent="0.2">
      <c r="A689" s="101"/>
      <c r="D689" s="9"/>
      <c r="AF689" s="107"/>
      <c r="IM689" s="74"/>
    </row>
    <row r="690" spans="1:247" ht="12.75" customHeight="1" x14ac:dyDescent="0.2">
      <c r="A690" s="101"/>
      <c r="D690" s="9"/>
      <c r="AF690" s="107"/>
      <c r="IM690" s="74"/>
    </row>
    <row r="691" spans="1:247" ht="12.75" customHeight="1" x14ac:dyDescent="0.2">
      <c r="A691" s="101"/>
      <c r="D691" s="9"/>
      <c r="AF691" s="107"/>
      <c r="IM691" s="74"/>
    </row>
    <row r="692" spans="1:247" ht="12.75" customHeight="1" x14ac:dyDescent="0.2">
      <c r="A692" s="101"/>
      <c r="D692" s="9"/>
      <c r="AF692" s="107"/>
      <c r="IM692" s="74"/>
    </row>
    <row r="693" spans="1:247" ht="12.75" customHeight="1" x14ac:dyDescent="0.2">
      <c r="A693" s="101"/>
      <c r="D693" s="9"/>
      <c r="AF693" s="107"/>
      <c r="IM693" s="74"/>
    </row>
    <row r="694" spans="1:247" ht="12.75" customHeight="1" x14ac:dyDescent="0.2">
      <c r="A694" s="101"/>
      <c r="D694" s="9"/>
      <c r="AF694" s="107"/>
      <c r="IM694" s="74"/>
    </row>
    <row r="695" spans="1:247" ht="12.75" customHeight="1" x14ac:dyDescent="0.2">
      <c r="A695" s="101"/>
      <c r="D695" s="9"/>
      <c r="AF695" s="107"/>
      <c r="IM695" s="74"/>
    </row>
    <row r="696" spans="1:247" ht="12.75" customHeight="1" x14ac:dyDescent="0.2">
      <c r="A696" s="101"/>
      <c r="D696" s="9"/>
      <c r="AF696" s="107"/>
      <c r="IM696" s="74"/>
    </row>
    <row r="697" spans="1:247" ht="12.75" customHeight="1" x14ac:dyDescent="0.2">
      <c r="A697" s="101"/>
      <c r="D697" s="9"/>
      <c r="AF697" s="107"/>
      <c r="IM697" s="74"/>
    </row>
    <row r="698" spans="1:247" ht="12.75" customHeight="1" x14ac:dyDescent="0.2">
      <c r="A698" s="101"/>
      <c r="D698" s="9"/>
      <c r="AF698" s="107"/>
      <c r="IM698" s="74"/>
    </row>
    <row r="699" spans="1:247" ht="12.75" customHeight="1" x14ac:dyDescent="0.2">
      <c r="A699" s="101"/>
      <c r="D699" s="9"/>
      <c r="AF699" s="107"/>
      <c r="IM699" s="74"/>
    </row>
    <row r="700" spans="1:247" ht="12.75" customHeight="1" x14ac:dyDescent="0.2">
      <c r="A700" s="101"/>
      <c r="D700" s="9"/>
      <c r="AF700" s="107"/>
      <c r="IM700" s="74"/>
    </row>
    <row r="701" spans="1:247" ht="12.75" customHeight="1" x14ac:dyDescent="0.2">
      <c r="A701" s="101"/>
      <c r="D701" s="9"/>
      <c r="AF701" s="107"/>
      <c r="IM701" s="74"/>
    </row>
    <row r="702" spans="1:247" ht="12.75" customHeight="1" x14ac:dyDescent="0.2">
      <c r="A702" s="101"/>
      <c r="D702" s="9"/>
      <c r="AF702" s="107"/>
      <c r="IM702" s="74"/>
    </row>
    <row r="703" spans="1:247" ht="12.75" customHeight="1" x14ac:dyDescent="0.2">
      <c r="A703" s="101"/>
      <c r="D703" s="9"/>
      <c r="AF703" s="107"/>
      <c r="IM703" s="74"/>
    </row>
    <row r="704" spans="1:247" ht="12.75" customHeight="1" x14ac:dyDescent="0.2">
      <c r="A704" s="101"/>
      <c r="D704" s="9"/>
      <c r="AF704" s="107"/>
      <c r="IM704" s="74"/>
    </row>
    <row r="705" spans="1:247" ht="12.75" customHeight="1" x14ac:dyDescent="0.2">
      <c r="A705" s="101"/>
      <c r="D705" s="9"/>
      <c r="AF705" s="107"/>
      <c r="IM705" s="74"/>
    </row>
    <row r="706" spans="1:247" ht="12.75" customHeight="1" x14ac:dyDescent="0.2">
      <c r="A706" s="101"/>
      <c r="D706" s="9"/>
      <c r="AF706" s="107"/>
      <c r="IM706" s="74"/>
    </row>
    <row r="707" spans="1:247" ht="12.75" customHeight="1" x14ac:dyDescent="0.2">
      <c r="A707" s="101"/>
      <c r="D707" s="9"/>
      <c r="AF707" s="107"/>
      <c r="IM707" s="74"/>
    </row>
    <row r="708" spans="1:247" ht="12.75" customHeight="1" x14ac:dyDescent="0.2">
      <c r="A708" s="101"/>
      <c r="D708" s="9"/>
      <c r="AF708" s="107"/>
      <c r="IM708" s="74"/>
    </row>
    <row r="709" spans="1:247" ht="12.75" customHeight="1" x14ac:dyDescent="0.2">
      <c r="A709" s="101"/>
      <c r="D709" s="9"/>
      <c r="AF709" s="107"/>
      <c r="IM709" s="74"/>
    </row>
    <row r="710" spans="1:247" ht="12.75" customHeight="1" x14ac:dyDescent="0.2">
      <c r="A710" s="101"/>
      <c r="D710" s="9"/>
      <c r="AF710" s="107"/>
      <c r="IM710" s="74"/>
    </row>
    <row r="711" spans="1:247" ht="12.75" customHeight="1" x14ac:dyDescent="0.2">
      <c r="A711" s="101"/>
      <c r="D711" s="9"/>
      <c r="AF711" s="107"/>
      <c r="IM711" s="74"/>
    </row>
    <row r="712" spans="1:247" ht="12.75" customHeight="1" x14ac:dyDescent="0.2">
      <c r="A712" s="101"/>
      <c r="D712" s="9"/>
      <c r="AF712" s="107"/>
      <c r="IM712" s="74"/>
    </row>
    <row r="713" spans="1:247" ht="12.75" customHeight="1" x14ac:dyDescent="0.2">
      <c r="A713" s="101"/>
      <c r="D713" s="9"/>
      <c r="AF713" s="107"/>
      <c r="IM713" s="74"/>
    </row>
    <row r="714" spans="1:247" ht="12.75" customHeight="1" x14ac:dyDescent="0.2">
      <c r="A714" s="101"/>
      <c r="D714" s="9"/>
      <c r="AF714" s="107"/>
      <c r="IM714" s="74"/>
    </row>
    <row r="715" spans="1:247" ht="12.75" customHeight="1" x14ac:dyDescent="0.2">
      <c r="A715" s="101"/>
      <c r="D715" s="9"/>
      <c r="AF715" s="107"/>
      <c r="IM715" s="74"/>
    </row>
    <row r="716" spans="1:247" ht="12.75" customHeight="1" x14ac:dyDescent="0.2">
      <c r="A716" s="101"/>
      <c r="D716" s="9"/>
      <c r="AF716" s="107"/>
      <c r="IM716" s="74"/>
    </row>
    <row r="717" spans="1:247" ht="12.75" customHeight="1" x14ac:dyDescent="0.2">
      <c r="A717" s="101"/>
      <c r="D717" s="9"/>
      <c r="AF717" s="107"/>
      <c r="IM717" s="74"/>
    </row>
    <row r="718" spans="1:247" ht="12.75" customHeight="1" x14ac:dyDescent="0.2">
      <c r="A718" s="101"/>
      <c r="D718" s="9"/>
      <c r="AF718" s="107"/>
      <c r="IM718" s="74"/>
    </row>
    <row r="719" spans="1:247" ht="12.75" customHeight="1" x14ac:dyDescent="0.2">
      <c r="A719" s="101"/>
      <c r="D719" s="9"/>
      <c r="AF719" s="107"/>
      <c r="IM719" s="74"/>
    </row>
    <row r="720" spans="1:247" ht="12.75" customHeight="1" x14ac:dyDescent="0.2">
      <c r="A720" s="101"/>
      <c r="D720" s="9"/>
      <c r="AF720" s="107"/>
      <c r="IM720" s="74"/>
    </row>
    <row r="721" spans="1:247" ht="12.75" customHeight="1" x14ac:dyDescent="0.2">
      <c r="A721" s="101"/>
      <c r="D721" s="9"/>
      <c r="AF721" s="107"/>
      <c r="IM721" s="74"/>
    </row>
    <row r="722" spans="1:247" ht="12.75" customHeight="1" x14ac:dyDescent="0.2">
      <c r="A722" s="101"/>
      <c r="D722" s="9"/>
      <c r="AF722" s="107"/>
      <c r="IM722" s="74"/>
    </row>
    <row r="723" spans="1:247" ht="12.75" customHeight="1" x14ac:dyDescent="0.2">
      <c r="A723" s="101"/>
      <c r="D723" s="9"/>
      <c r="AF723" s="107"/>
      <c r="IM723" s="74"/>
    </row>
    <row r="724" spans="1:247" ht="12.75" customHeight="1" x14ac:dyDescent="0.2">
      <c r="A724" s="101"/>
      <c r="D724" s="9"/>
      <c r="AF724" s="107"/>
      <c r="IM724" s="74"/>
    </row>
    <row r="725" spans="1:247" ht="12.75" customHeight="1" x14ac:dyDescent="0.2">
      <c r="A725" s="101"/>
      <c r="D725" s="9"/>
      <c r="AF725" s="107"/>
      <c r="IM725" s="74"/>
    </row>
    <row r="726" spans="1:247" ht="12.75" customHeight="1" x14ac:dyDescent="0.2">
      <c r="A726" s="101"/>
      <c r="D726" s="9"/>
      <c r="AF726" s="107"/>
      <c r="IM726" s="74"/>
    </row>
    <row r="727" spans="1:247" ht="12.75" customHeight="1" x14ac:dyDescent="0.2">
      <c r="A727" s="101"/>
      <c r="D727" s="9"/>
      <c r="AF727" s="107"/>
      <c r="IM727" s="74"/>
    </row>
    <row r="728" spans="1:247" ht="12.75" customHeight="1" x14ac:dyDescent="0.2">
      <c r="A728" s="101"/>
      <c r="D728" s="9"/>
      <c r="AF728" s="107"/>
      <c r="IM728" s="74"/>
    </row>
    <row r="729" spans="1:247" ht="12.75" customHeight="1" x14ac:dyDescent="0.2">
      <c r="A729" s="101"/>
      <c r="D729" s="9"/>
      <c r="AF729" s="107"/>
      <c r="IM729" s="74"/>
    </row>
    <row r="730" spans="1:247" ht="12.75" customHeight="1" x14ac:dyDescent="0.2">
      <c r="A730" s="101"/>
      <c r="D730" s="9"/>
      <c r="AF730" s="107"/>
      <c r="IM730" s="74"/>
    </row>
    <row r="731" spans="1:247" ht="12.75" customHeight="1" x14ac:dyDescent="0.2">
      <c r="A731" s="101"/>
      <c r="D731" s="9"/>
      <c r="AF731" s="107"/>
      <c r="IM731" s="74"/>
    </row>
    <row r="732" spans="1:247" ht="12.75" customHeight="1" x14ac:dyDescent="0.2">
      <c r="A732" s="101"/>
      <c r="D732" s="9"/>
      <c r="AF732" s="107"/>
      <c r="IM732" s="74"/>
    </row>
    <row r="733" spans="1:247" ht="12.75" customHeight="1" x14ac:dyDescent="0.2">
      <c r="A733" s="101"/>
      <c r="D733" s="9"/>
      <c r="AF733" s="107"/>
      <c r="IM733" s="74"/>
    </row>
    <row r="734" spans="1:247" ht="12.75" customHeight="1" x14ac:dyDescent="0.2">
      <c r="A734" s="101"/>
      <c r="D734" s="9"/>
      <c r="AF734" s="107"/>
      <c r="IM734" s="74"/>
    </row>
    <row r="735" spans="1:247" ht="12.75" customHeight="1" x14ac:dyDescent="0.2">
      <c r="A735" s="101"/>
      <c r="D735" s="9"/>
      <c r="AF735" s="107"/>
      <c r="IM735" s="74"/>
    </row>
    <row r="736" spans="1:247" ht="12.75" customHeight="1" x14ac:dyDescent="0.2">
      <c r="A736" s="101"/>
      <c r="D736" s="9"/>
      <c r="AF736" s="107"/>
      <c r="IM736" s="74"/>
    </row>
    <row r="737" spans="1:247" ht="12.75" customHeight="1" x14ac:dyDescent="0.2">
      <c r="A737" s="101"/>
      <c r="D737" s="9"/>
      <c r="AF737" s="107"/>
      <c r="IM737" s="74"/>
    </row>
    <row r="738" spans="1:247" ht="12.75" customHeight="1" x14ac:dyDescent="0.2">
      <c r="A738" s="101"/>
      <c r="D738" s="9"/>
      <c r="AF738" s="107"/>
      <c r="IM738" s="74"/>
    </row>
    <row r="739" spans="1:247" ht="12.75" customHeight="1" x14ac:dyDescent="0.2">
      <c r="A739" s="101"/>
      <c r="D739" s="9"/>
      <c r="AF739" s="107"/>
      <c r="IM739" s="74"/>
    </row>
    <row r="740" spans="1:247" ht="12.75" customHeight="1" x14ac:dyDescent="0.2">
      <c r="A740" s="101"/>
      <c r="D740" s="9"/>
      <c r="AF740" s="107"/>
      <c r="IM740" s="74"/>
    </row>
    <row r="741" spans="1:247" ht="12.75" customHeight="1" x14ac:dyDescent="0.2">
      <c r="A741" s="101"/>
      <c r="D741" s="9"/>
      <c r="AF741" s="107"/>
      <c r="IM741" s="74"/>
    </row>
    <row r="742" spans="1:247" ht="12.75" customHeight="1" x14ac:dyDescent="0.2">
      <c r="A742" s="101"/>
      <c r="D742" s="9"/>
      <c r="AF742" s="107"/>
      <c r="IM742" s="74"/>
    </row>
    <row r="743" spans="1:247" ht="12.75" customHeight="1" x14ac:dyDescent="0.2">
      <c r="A743" s="101"/>
      <c r="D743" s="9"/>
      <c r="AF743" s="107"/>
      <c r="IM743" s="74"/>
    </row>
    <row r="744" spans="1:247" ht="12.75" customHeight="1" x14ac:dyDescent="0.2">
      <c r="A744" s="101"/>
      <c r="D744" s="9"/>
      <c r="AF744" s="107"/>
      <c r="IM744" s="74"/>
    </row>
    <row r="745" spans="1:247" ht="12.75" customHeight="1" x14ac:dyDescent="0.2">
      <c r="A745" s="101"/>
      <c r="D745" s="9"/>
      <c r="AF745" s="107"/>
      <c r="IM745" s="74"/>
    </row>
    <row r="746" spans="1:247" ht="12.75" customHeight="1" x14ac:dyDescent="0.2">
      <c r="A746" s="101"/>
      <c r="D746" s="9"/>
      <c r="AF746" s="107"/>
      <c r="IM746" s="74"/>
    </row>
    <row r="747" spans="1:247" ht="12.75" customHeight="1" x14ac:dyDescent="0.2">
      <c r="A747" s="101"/>
      <c r="D747" s="9"/>
      <c r="AF747" s="107"/>
      <c r="IM747" s="74"/>
    </row>
    <row r="748" spans="1:247" ht="12.75" customHeight="1" x14ac:dyDescent="0.2">
      <c r="A748" s="101"/>
      <c r="D748" s="9"/>
      <c r="AF748" s="107"/>
      <c r="IM748" s="74"/>
    </row>
    <row r="749" spans="1:247" ht="12.75" customHeight="1" x14ac:dyDescent="0.2">
      <c r="A749" s="101"/>
      <c r="D749" s="9"/>
      <c r="AF749" s="107"/>
      <c r="IM749" s="74"/>
    </row>
    <row r="750" spans="1:247" ht="12.75" customHeight="1" x14ac:dyDescent="0.2">
      <c r="A750" s="101"/>
      <c r="D750" s="9"/>
      <c r="AF750" s="107"/>
      <c r="IM750" s="74"/>
    </row>
    <row r="751" spans="1:247" ht="12.75" customHeight="1" x14ac:dyDescent="0.2">
      <c r="A751" s="101"/>
      <c r="D751" s="9"/>
      <c r="AF751" s="107"/>
      <c r="IM751" s="74"/>
    </row>
    <row r="752" spans="1:247" ht="12.75" customHeight="1" x14ac:dyDescent="0.2">
      <c r="A752" s="101"/>
      <c r="D752" s="9"/>
      <c r="AF752" s="107"/>
      <c r="IM752" s="74"/>
    </row>
    <row r="753" spans="1:247" ht="12.75" customHeight="1" x14ac:dyDescent="0.2">
      <c r="A753" s="101"/>
      <c r="D753" s="9"/>
      <c r="AF753" s="107"/>
      <c r="IM753" s="74"/>
    </row>
    <row r="754" spans="1:247" ht="12.75" customHeight="1" x14ac:dyDescent="0.2">
      <c r="A754" s="101"/>
      <c r="D754" s="9"/>
      <c r="AF754" s="107"/>
      <c r="IM754" s="74"/>
    </row>
    <row r="755" spans="1:247" ht="12.75" customHeight="1" x14ac:dyDescent="0.2">
      <c r="A755" s="101"/>
      <c r="D755" s="9"/>
      <c r="AF755" s="107"/>
      <c r="IM755" s="74"/>
    </row>
    <row r="756" spans="1:247" ht="12.75" customHeight="1" x14ac:dyDescent="0.2">
      <c r="A756" s="101"/>
      <c r="D756" s="9"/>
      <c r="AF756" s="107"/>
      <c r="IM756" s="74"/>
    </row>
    <row r="757" spans="1:247" ht="12.75" customHeight="1" x14ac:dyDescent="0.2">
      <c r="A757" s="101"/>
      <c r="D757" s="9"/>
      <c r="AF757" s="107"/>
      <c r="IM757" s="74"/>
    </row>
    <row r="758" spans="1:247" ht="12.75" customHeight="1" x14ac:dyDescent="0.2">
      <c r="A758" s="101"/>
      <c r="D758" s="9"/>
      <c r="AF758" s="107"/>
      <c r="IM758" s="74"/>
    </row>
    <row r="759" spans="1:247" ht="12.75" customHeight="1" x14ac:dyDescent="0.2">
      <c r="A759" s="101"/>
      <c r="D759" s="9"/>
      <c r="AF759" s="107"/>
      <c r="IM759" s="74"/>
    </row>
    <row r="760" spans="1:247" ht="12.75" customHeight="1" x14ac:dyDescent="0.2">
      <c r="A760" s="101"/>
      <c r="D760" s="9"/>
      <c r="AF760" s="107"/>
      <c r="IM760" s="74"/>
    </row>
    <row r="761" spans="1:247" ht="12.75" customHeight="1" x14ac:dyDescent="0.2">
      <c r="A761" s="101"/>
      <c r="D761" s="9"/>
      <c r="AF761" s="107"/>
      <c r="IM761" s="74"/>
    </row>
    <row r="762" spans="1:247" ht="12.75" customHeight="1" x14ac:dyDescent="0.2">
      <c r="A762" s="101"/>
      <c r="D762" s="9"/>
      <c r="AF762" s="107"/>
      <c r="IM762" s="74"/>
    </row>
    <row r="763" spans="1:247" ht="12.75" customHeight="1" x14ac:dyDescent="0.2">
      <c r="A763" s="101"/>
      <c r="D763" s="9"/>
      <c r="AF763" s="107"/>
      <c r="IM763" s="74"/>
    </row>
    <row r="764" spans="1:247" ht="12.75" customHeight="1" x14ac:dyDescent="0.2">
      <c r="A764" s="101"/>
      <c r="D764" s="9"/>
      <c r="AF764" s="107"/>
      <c r="IM764" s="74"/>
    </row>
    <row r="765" spans="1:247" ht="12.75" customHeight="1" x14ac:dyDescent="0.2">
      <c r="A765" s="101"/>
      <c r="D765" s="9"/>
      <c r="AF765" s="107"/>
      <c r="IM765" s="74"/>
    </row>
    <row r="766" spans="1:247" ht="12.75" customHeight="1" x14ac:dyDescent="0.2">
      <c r="A766" s="101"/>
      <c r="D766" s="9"/>
      <c r="AF766" s="107"/>
      <c r="IM766" s="74"/>
    </row>
    <row r="767" spans="1:247" ht="12.75" customHeight="1" x14ac:dyDescent="0.2">
      <c r="A767" s="101"/>
      <c r="D767" s="9"/>
      <c r="AF767" s="107"/>
      <c r="IM767" s="74"/>
    </row>
    <row r="768" spans="1:247" ht="12.75" customHeight="1" x14ac:dyDescent="0.2">
      <c r="A768" s="101"/>
      <c r="D768" s="9"/>
      <c r="AF768" s="107"/>
      <c r="IM768" s="74"/>
    </row>
    <row r="769" spans="1:247" ht="12.75" customHeight="1" x14ac:dyDescent="0.2">
      <c r="A769" s="101"/>
      <c r="D769" s="9"/>
      <c r="AF769" s="107"/>
      <c r="IM769" s="74"/>
    </row>
    <row r="770" spans="1:247" ht="12.75" customHeight="1" x14ac:dyDescent="0.2">
      <c r="A770" s="101"/>
      <c r="D770" s="9"/>
      <c r="AF770" s="107"/>
      <c r="IM770" s="74"/>
    </row>
    <row r="771" spans="1:247" ht="12.75" customHeight="1" x14ac:dyDescent="0.2">
      <c r="A771" s="101"/>
      <c r="D771" s="9"/>
      <c r="AF771" s="107"/>
      <c r="IM771" s="74"/>
    </row>
    <row r="772" spans="1:247" ht="12.75" customHeight="1" x14ac:dyDescent="0.2">
      <c r="A772" s="101"/>
      <c r="D772" s="9"/>
      <c r="AF772" s="107"/>
      <c r="IM772" s="74"/>
    </row>
    <row r="773" spans="1:247" ht="12.75" customHeight="1" x14ac:dyDescent="0.2">
      <c r="A773" s="101"/>
      <c r="D773" s="9"/>
      <c r="AF773" s="107"/>
      <c r="IM773" s="74"/>
    </row>
    <row r="774" spans="1:247" ht="12.75" customHeight="1" x14ac:dyDescent="0.2">
      <c r="A774" s="101"/>
      <c r="D774" s="9"/>
      <c r="AF774" s="107"/>
      <c r="IM774" s="74"/>
    </row>
    <row r="775" spans="1:247" ht="12.75" customHeight="1" x14ac:dyDescent="0.2">
      <c r="A775" s="101"/>
      <c r="D775" s="9"/>
      <c r="AF775" s="107"/>
      <c r="IM775" s="74"/>
    </row>
    <row r="776" spans="1:247" ht="12.75" customHeight="1" x14ac:dyDescent="0.2">
      <c r="A776" s="101"/>
      <c r="D776" s="9"/>
      <c r="AF776" s="107"/>
      <c r="IM776" s="74"/>
    </row>
    <row r="777" spans="1:247" ht="12.75" customHeight="1" x14ac:dyDescent="0.2">
      <c r="A777" s="101"/>
      <c r="D777" s="9"/>
      <c r="AF777" s="107"/>
      <c r="IM777" s="74"/>
    </row>
    <row r="778" spans="1:247" ht="12.75" customHeight="1" x14ac:dyDescent="0.2">
      <c r="A778" s="101"/>
      <c r="D778" s="9"/>
      <c r="AF778" s="107"/>
      <c r="IM778" s="74"/>
    </row>
    <row r="779" spans="1:247" ht="12.75" customHeight="1" x14ac:dyDescent="0.2">
      <c r="A779" s="101"/>
      <c r="D779" s="9"/>
      <c r="AF779" s="107"/>
      <c r="IM779" s="74"/>
    </row>
    <row r="780" spans="1:247" ht="12.75" customHeight="1" x14ac:dyDescent="0.2">
      <c r="A780" s="101"/>
      <c r="D780" s="9"/>
      <c r="AF780" s="107"/>
      <c r="IM780" s="74"/>
    </row>
    <row r="781" spans="1:247" ht="12.75" customHeight="1" x14ac:dyDescent="0.2">
      <c r="A781" s="101"/>
      <c r="D781" s="9"/>
      <c r="AF781" s="107"/>
      <c r="IM781" s="74"/>
    </row>
    <row r="782" spans="1:247" ht="12.75" customHeight="1" x14ac:dyDescent="0.2">
      <c r="A782" s="101"/>
      <c r="D782" s="9"/>
      <c r="AF782" s="107"/>
      <c r="IM782" s="74"/>
    </row>
    <row r="783" spans="1:247" ht="12.75" customHeight="1" x14ac:dyDescent="0.2">
      <c r="A783" s="101"/>
      <c r="D783" s="9"/>
      <c r="AF783" s="107"/>
      <c r="IM783" s="74"/>
    </row>
    <row r="784" spans="1:247" ht="12.75" customHeight="1" x14ac:dyDescent="0.2">
      <c r="A784" s="101"/>
      <c r="D784" s="9"/>
      <c r="AF784" s="107"/>
      <c r="IM784" s="74"/>
    </row>
    <row r="785" spans="1:247" ht="12.75" customHeight="1" x14ac:dyDescent="0.2">
      <c r="A785" s="101"/>
      <c r="D785" s="9"/>
      <c r="AF785" s="107"/>
      <c r="IM785" s="74"/>
    </row>
    <row r="786" spans="1:247" ht="12.75" customHeight="1" x14ac:dyDescent="0.2">
      <c r="A786" s="101"/>
      <c r="D786" s="9"/>
      <c r="AF786" s="107"/>
      <c r="IM786" s="74"/>
    </row>
    <row r="787" spans="1:247" ht="12.75" customHeight="1" x14ac:dyDescent="0.2">
      <c r="A787" s="101"/>
      <c r="D787" s="9"/>
      <c r="AF787" s="107"/>
      <c r="IM787" s="74"/>
    </row>
    <row r="788" spans="1:247" ht="12.75" customHeight="1" x14ac:dyDescent="0.2">
      <c r="A788" s="101"/>
      <c r="D788" s="9"/>
      <c r="AF788" s="107"/>
      <c r="IM788" s="74"/>
    </row>
    <row r="789" spans="1:247" ht="12.75" customHeight="1" x14ac:dyDescent="0.2">
      <c r="A789" s="101"/>
      <c r="D789" s="9"/>
      <c r="AF789" s="107"/>
      <c r="IM789" s="74"/>
    </row>
    <row r="790" spans="1:247" ht="12.75" customHeight="1" x14ac:dyDescent="0.2">
      <c r="A790" s="101"/>
      <c r="D790" s="9"/>
      <c r="AF790" s="107"/>
      <c r="IM790" s="74"/>
    </row>
    <row r="791" spans="1:247" ht="12.75" customHeight="1" x14ac:dyDescent="0.2">
      <c r="A791" s="101"/>
      <c r="D791" s="9"/>
      <c r="AF791" s="107"/>
      <c r="IM791" s="74"/>
    </row>
    <row r="792" spans="1:247" ht="12.75" customHeight="1" x14ac:dyDescent="0.2">
      <c r="A792" s="101"/>
      <c r="D792" s="9"/>
      <c r="AF792" s="107"/>
      <c r="IM792" s="74"/>
    </row>
    <row r="793" spans="1:247" ht="12.75" customHeight="1" x14ac:dyDescent="0.2">
      <c r="A793" s="101"/>
      <c r="D793" s="9"/>
      <c r="AF793" s="107"/>
      <c r="IM793" s="74"/>
    </row>
    <row r="794" spans="1:247" ht="12.75" customHeight="1" x14ac:dyDescent="0.2">
      <c r="A794" s="101"/>
      <c r="D794" s="9"/>
      <c r="AF794" s="107"/>
      <c r="IM794" s="74"/>
    </row>
    <row r="795" spans="1:247" ht="12.75" customHeight="1" x14ac:dyDescent="0.2">
      <c r="A795" s="101"/>
      <c r="D795" s="9"/>
      <c r="AF795" s="107"/>
      <c r="IM795" s="74"/>
    </row>
    <row r="796" spans="1:247" ht="12.75" customHeight="1" x14ac:dyDescent="0.2">
      <c r="A796" s="101"/>
      <c r="D796" s="9"/>
      <c r="AF796" s="107"/>
      <c r="IM796" s="74"/>
    </row>
    <row r="797" spans="1:247" ht="12.75" customHeight="1" x14ac:dyDescent="0.2">
      <c r="A797" s="101"/>
      <c r="D797" s="9"/>
      <c r="AF797" s="107"/>
      <c r="IM797" s="74"/>
    </row>
    <row r="798" spans="1:247" ht="12.75" customHeight="1" x14ac:dyDescent="0.2">
      <c r="A798" s="101"/>
      <c r="D798" s="9"/>
      <c r="AF798" s="107"/>
      <c r="IM798" s="74"/>
    </row>
    <row r="799" spans="1:247" ht="12.75" customHeight="1" x14ac:dyDescent="0.2">
      <c r="A799" s="101"/>
      <c r="D799" s="9"/>
      <c r="AF799" s="107"/>
      <c r="IM799" s="74"/>
    </row>
    <row r="800" spans="1:247" ht="12.75" customHeight="1" x14ac:dyDescent="0.2">
      <c r="A800" s="101"/>
      <c r="D800" s="9"/>
      <c r="AF800" s="107"/>
      <c r="IM800" s="74"/>
    </row>
    <row r="801" spans="1:247" ht="12.75" customHeight="1" x14ac:dyDescent="0.2">
      <c r="A801" s="101"/>
      <c r="D801" s="9"/>
      <c r="AF801" s="107"/>
      <c r="IM801" s="74"/>
    </row>
    <row r="802" spans="1:247" ht="12.75" customHeight="1" x14ac:dyDescent="0.2">
      <c r="A802" s="101"/>
      <c r="D802" s="9"/>
      <c r="AF802" s="107"/>
      <c r="IM802" s="74"/>
    </row>
    <row r="803" spans="1:247" ht="12.75" customHeight="1" x14ac:dyDescent="0.2">
      <c r="A803" s="101"/>
      <c r="D803" s="9"/>
      <c r="AF803" s="107"/>
      <c r="IM803" s="74"/>
    </row>
    <row r="804" spans="1:247" ht="12.75" customHeight="1" x14ac:dyDescent="0.2">
      <c r="A804" s="101"/>
      <c r="D804" s="9"/>
      <c r="AF804" s="107"/>
      <c r="IM804" s="74"/>
    </row>
    <row r="805" spans="1:247" ht="12.75" customHeight="1" x14ac:dyDescent="0.2">
      <c r="A805" s="101"/>
      <c r="D805" s="9"/>
      <c r="AF805" s="107"/>
      <c r="IM805" s="74"/>
    </row>
    <row r="806" spans="1:247" ht="12.75" customHeight="1" x14ac:dyDescent="0.2">
      <c r="A806" s="101"/>
      <c r="D806" s="9"/>
      <c r="AF806" s="107"/>
      <c r="IM806" s="74"/>
    </row>
    <row r="807" spans="1:247" ht="12.75" customHeight="1" x14ac:dyDescent="0.2">
      <c r="A807" s="101"/>
      <c r="D807" s="9"/>
      <c r="AF807" s="107"/>
      <c r="IM807" s="74"/>
    </row>
    <row r="808" spans="1:247" ht="12.75" customHeight="1" x14ac:dyDescent="0.2">
      <c r="A808" s="101"/>
      <c r="D808" s="9"/>
      <c r="AF808" s="107"/>
      <c r="IM808" s="74"/>
    </row>
    <row r="809" spans="1:247" ht="12.75" customHeight="1" x14ac:dyDescent="0.2">
      <c r="A809" s="101"/>
      <c r="D809" s="9"/>
      <c r="AF809" s="107"/>
      <c r="IM809" s="74"/>
    </row>
    <row r="810" spans="1:247" ht="12.75" customHeight="1" x14ac:dyDescent="0.2">
      <c r="A810" s="101"/>
      <c r="D810" s="9"/>
      <c r="AF810" s="107"/>
      <c r="IM810" s="74"/>
    </row>
    <row r="811" spans="1:247" ht="12.75" customHeight="1" x14ac:dyDescent="0.2">
      <c r="A811" s="101"/>
      <c r="D811" s="9"/>
      <c r="AF811" s="107"/>
      <c r="IM811" s="74"/>
    </row>
    <row r="812" spans="1:247" ht="12.75" customHeight="1" x14ac:dyDescent="0.2">
      <c r="A812" s="101"/>
      <c r="D812" s="9"/>
      <c r="AF812" s="107"/>
      <c r="IM812" s="74"/>
    </row>
    <row r="813" spans="1:247" ht="12.75" customHeight="1" x14ac:dyDescent="0.2">
      <c r="A813" s="101"/>
      <c r="D813" s="9"/>
      <c r="AF813" s="107"/>
      <c r="IM813" s="74"/>
    </row>
    <row r="814" spans="1:247" ht="12.75" customHeight="1" x14ac:dyDescent="0.2">
      <c r="A814" s="101"/>
      <c r="D814" s="9"/>
      <c r="AF814" s="107"/>
      <c r="IM814" s="74"/>
    </row>
    <row r="815" spans="1:247" ht="12.75" customHeight="1" x14ac:dyDescent="0.2">
      <c r="A815" s="101"/>
      <c r="D815" s="9"/>
      <c r="AF815" s="107"/>
      <c r="IM815" s="74"/>
    </row>
    <row r="816" spans="1:247" ht="12.75" customHeight="1" x14ac:dyDescent="0.2">
      <c r="A816" s="101"/>
      <c r="D816" s="9"/>
      <c r="AF816" s="107"/>
      <c r="IM816" s="74"/>
    </row>
    <row r="817" spans="1:247" ht="12.75" customHeight="1" x14ac:dyDescent="0.2">
      <c r="A817" s="101"/>
      <c r="D817" s="9"/>
      <c r="AF817" s="107"/>
      <c r="IM817" s="74"/>
    </row>
    <row r="818" spans="1:247" ht="12.75" customHeight="1" x14ac:dyDescent="0.2">
      <c r="A818" s="101"/>
      <c r="D818" s="9"/>
      <c r="AF818" s="107"/>
      <c r="IM818" s="74"/>
    </row>
    <row r="819" spans="1:247" ht="12.75" customHeight="1" x14ac:dyDescent="0.2">
      <c r="A819" s="101"/>
      <c r="D819" s="9"/>
      <c r="AF819" s="107"/>
      <c r="IM819" s="74"/>
    </row>
    <row r="820" spans="1:247" ht="12.75" customHeight="1" x14ac:dyDescent="0.2">
      <c r="A820" s="101"/>
      <c r="D820" s="9"/>
      <c r="AF820" s="107"/>
      <c r="IM820" s="74"/>
    </row>
    <row r="821" spans="1:247" ht="12.75" customHeight="1" x14ac:dyDescent="0.2">
      <c r="A821" s="101"/>
      <c r="D821" s="9"/>
      <c r="AF821" s="107"/>
      <c r="IM821" s="74"/>
    </row>
    <row r="822" spans="1:247" ht="12.75" customHeight="1" x14ac:dyDescent="0.2">
      <c r="A822" s="101"/>
      <c r="D822" s="9"/>
      <c r="AF822" s="107"/>
      <c r="IM822" s="74"/>
    </row>
    <row r="823" spans="1:247" ht="12.75" customHeight="1" x14ac:dyDescent="0.2">
      <c r="A823" s="101"/>
      <c r="D823" s="9"/>
      <c r="AF823" s="107"/>
      <c r="IM823" s="74"/>
    </row>
    <row r="824" spans="1:247" ht="12.75" customHeight="1" x14ac:dyDescent="0.2">
      <c r="A824" s="101"/>
      <c r="D824" s="9"/>
      <c r="AF824" s="107"/>
      <c r="IM824" s="74"/>
    </row>
    <row r="825" spans="1:247" ht="12.75" customHeight="1" x14ac:dyDescent="0.2">
      <c r="A825" s="101"/>
      <c r="D825" s="9"/>
      <c r="AF825" s="107"/>
      <c r="IM825" s="74"/>
    </row>
    <row r="826" spans="1:247" ht="12.75" customHeight="1" x14ac:dyDescent="0.2">
      <c r="A826" s="101"/>
      <c r="D826" s="9"/>
      <c r="AF826" s="107"/>
      <c r="IM826" s="74"/>
    </row>
    <row r="827" spans="1:247" ht="12.75" customHeight="1" x14ac:dyDescent="0.2">
      <c r="A827" s="101"/>
      <c r="D827" s="9"/>
      <c r="AF827" s="107"/>
      <c r="IM827" s="74"/>
    </row>
    <row r="828" spans="1:247" ht="12.75" customHeight="1" x14ac:dyDescent="0.2">
      <c r="A828" s="101"/>
      <c r="D828" s="9"/>
      <c r="AF828" s="107"/>
      <c r="IM828" s="74"/>
    </row>
    <row r="829" spans="1:247" ht="12.75" customHeight="1" x14ac:dyDescent="0.2">
      <c r="A829" s="101"/>
      <c r="D829" s="9"/>
      <c r="AF829" s="107"/>
      <c r="IM829" s="74"/>
    </row>
    <row r="830" spans="1:247" ht="12.75" customHeight="1" x14ac:dyDescent="0.2">
      <c r="A830" s="101"/>
      <c r="D830" s="9"/>
      <c r="AF830" s="107"/>
      <c r="IM830" s="74"/>
    </row>
    <row r="831" spans="1:247" ht="12.75" customHeight="1" x14ac:dyDescent="0.2">
      <c r="A831" s="101"/>
      <c r="D831" s="9"/>
      <c r="AF831" s="107"/>
      <c r="IM831" s="74"/>
    </row>
    <row r="832" spans="1:247" ht="12.75" customHeight="1" x14ac:dyDescent="0.2">
      <c r="A832" s="101"/>
      <c r="D832" s="9"/>
      <c r="AF832" s="107"/>
      <c r="IM832" s="74"/>
    </row>
    <row r="833" spans="1:247" ht="12.75" customHeight="1" x14ac:dyDescent="0.2">
      <c r="A833" s="101"/>
      <c r="D833" s="9"/>
      <c r="AF833" s="107"/>
      <c r="IM833" s="74"/>
    </row>
    <row r="834" spans="1:247" ht="12.75" customHeight="1" x14ac:dyDescent="0.2">
      <c r="A834" s="101"/>
      <c r="D834" s="9"/>
      <c r="AF834" s="107"/>
      <c r="IM834" s="74"/>
    </row>
    <row r="835" spans="1:247" ht="12.75" customHeight="1" x14ac:dyDescent="0.2">
      <c r="A835" s="101"/>
      <c r="D835" s="9"/>
      <c r="AF835" s="107"/>
      <c r="IM835" s="74"/>
    </row>
    <row r="836" spans="1:247" ht="12.75" customHeight="1" x14ac:dyDescent="0.2">
      <c r="A836" s="101"/>
      <c r="D836" s="9"/>
      <c r="AF836" s="107"/>
      <c r="IM836" s="74"/>
    </row>
    <row r="837" spans="1:247" ht="12.75" customHeight="1" x14ac:dyDescent="0.2">
      <c r="A837" s="101"/>
      <c r="D837" s="9"/>
      <c r="AF837" s="107"/>
      <c r="IM837" s="74"/>
    </row>
    <row r="838" spans="1:247" ht="12.75" customHeight="1" x14ac:dyDescent="0.2">
      <c r="A838" s="101"/>
      <c r="D838" s="9"/>
      <c r="AF838" s="107"/>
      <c r="IM838" s="74"/>
    </row>
    <row r="839" spans="1:247" ht="12.75" customHeight="1" x14ac:dyDescent="0.2">
      <c r="A839" s="101"/>
      <c r="D839" s="9"/>
      <c r="AF839" s="107"/>
      <c r="IM839" s="74"/>
    </row>
    <row r="840" spans="1:247" ht="12.75" customHeight="1" x14ac:dyDescent="0.2">
      <c r="A840" s="101"/>
      <c r="D840" s="9"/>
      <c r="AF840" s="107"/>
      <c r="IM840" s="74"/>
    </row>
    <row r="841" spans="1:247" ht="12.75" customHeight="1" x14ac:dyDescent="0.2">
      <c r="A841" s="101"/>
      <c r="D841" s="9"/>
      <c r="AF841" s="107"/>
      <c r="IM841" s="74"/>
    </row>
    <row r="842" spans="1:247" ht="12.75" customHeight="1" x14ac:dyDescent="0.2">
      <c r="A842" s="101"/>
      <c r="D842" s="9"/>
      <c r="AF842" s="107"/>
      <c r="IM842" s="74"/>
    </row>
    <row r="843" spans="1:247" ht="12.75" customHeight="1" x14ac:dyDescent="0.2">
      <c r="A843" s="101"/>
      <c r="D843" s="9"/>
      <c r="AF843" s="107"/>
      <c r="IM843" s="74"/>
    </row>
    <row r="844" spans="1:247" ht="12.75" customHeight="1" x14ac:dyDescent="0.2">
      <c r="A844" s="101"/>
      <c r="D844" s="9"/>
      <c r="AF844" s="107"/>
      <c r="IM844" s="74"/>
    </row>
    <row r="845" spans="1:247" ht="12.75" customHeight="1" x14ac:dyDescent="0.2">
      <c r="A845" s="101"/>
      <c r="D845" s="9"/>
      <c r="AF845" s="107"/>
      <c r="IM845" s="74"/>
    </row>
    <row r="846" spans="1:247" ht="12.75" customHeight="1" x14ac:dyDescent="0.2">
      <c r="A846" s="101"/>
      <c r="D846" s="9"/>
      <c r="AF846" s="107"/>
      <c r="IM846" s="74"/>
    </row>
    <row r="847" spans="1:247" ht="12.75" customHeight="1" x14ac:dyDescent="0.2">
      <c r="A847" s="101"/>
      <c r="D847" s="9"/>
      <c r="AF847" s="107"/>
      <c r="IM847" s="74"/>
    </row>
    <row r="848" spans="1:247" ht="12.75" customHeight="1" x14ac:dyDescent="0.2">
      <c r="A848" s="101"/>
      <c r="D848" s="9"/>
      <c r="AF848" s="107"/>
      <c r="IM848" s="74"/>
    </row>
    <row r="849" spans="1:247" ht="12.75" customHeight="1" x14ac:dyDescent="0.2">
      <c r="A849" s="101"/>
      <c r="D849" s="9"/>
      <c r="AF849" s="107"/>
      <c r="IM849" s="74"/>
    </row>
    <row r="850" spans="1:247" ht="12.75" customHeight="1" x14ac:dyDescent="0.2">
      <c r="A850" s="101"/>
      <c r="D850" s="9"/>
      <c r="AF850" s="107"/>
      <c r="IM850" s="74"/>
    </row>
    <row r="851" spans="1:247" ht="12.75" customHeight="1" x14ac:dyDescent="0.2">
      <c r="A851" s="101"/>
      <c r="D851" s="9"/>
      <c r="AF851" s="107"/>
      <c r="IM851" s="74"/>
    </row>
    <row r="852" spans="1:247" ht="12.75" customHeight="1" x14ac:dyDescent="0.2">
      <c r="A852" s="101"/>
      <c r="D852" s="9"/>
      <c r="AF852" s="107"/>
      <c r="IM852" s="74"/>
    </row>
    <row r="853" spans="1:247" ht="12.75" customHeight="1" x14ac:dyDescent="0.2">
      <c r="A853" s="101"/>
      <c r="D853" s="9"/>
      <c r="AF853" s="107"/>
      <c r="IM853" s="74"/>
    </row>
    <row r="854" spans="1:247" ht="12.75" customHeight="1" x14ac:dyDescent="0.2">
      <c r="A854" s="101"/>
      <c r="D854" s="9"/>
      <c r="AF854" s="107"/>
      <c r="IM854" s="74"/>
    </row>
    <row r="855" spans="1:247" ht="12.75" customHeight="1" x14ac:dyDescent="0.2">
      <c r="A855" s="101"/>
      <c r="D855" s="9"/>
      <c r="AF855" s="107"/>
      <c r="IM855" s="74"/>
    </row>
    <row r="856" spans="1:247" ht="12.75" customHeight="1" x14ac:dyDescent="0.2">
      <c r="A856" s="101"/>
      <c r="D856" s="9"/>
      <c r="AF856" s="107"/>
      <c r="IM856" s="74"/>
    </row>
    <row r="857" spans="1:247" ht="12.75" customHeight="1" x14ac:dyDescent="0.2">
      <c r="A857" s="101"/>
      <c r="D857" s="9"/>
      <c r="AF857" s="107"/>
      <c r="IM857" s="74"/>
    </row>
    <row r="858" spans="1:247" ht="12.75" customHeight="1" x14ac:dyDescent="0.2">
      <c r="A858" s="101"/>
      <c r="D858" s="9"/>
      <c r="AF858" s="107"/>
      <c r="IM858" s="74"/>
    </row>
    <row r="859" spans="1:247" ht="12.75" customHeight="1" x14ac:dyDescent="0.2">
      <c r="A859" s="101"/>
      <c r="D859" s="9"/>
      <c r="AF859" s="107"/>
      <c r="IM859" s="74"/>
    </row>
    <row r="860" spans="1:247" ht="12.75" customHeight="1" x14ac:dyDescent="0.2">
      <c r="A860" s="101"/>
      <c r="D860" s="9"/>
      <c r="AF860" s="107"/>
      <c r="IM860" s="74"/>
    </row>
    <row r="861" spans="1:247" ht="12.75" customHeight="1" x14ac:dyDescent="0.2">
      <c r="A861" s="101"/>
      <c r="D861" s="9"/>
      <c r="AF861" s="107"/>
      <c r="IM861" s="74"/>
    </row>
    <row r="862" spans="1:247" ht="12.75" customHeight="1" x14ac:dyDescent="0.2">
      <c r="A862" s="101"/>
      <c r="D862" s="9"/>
      <c r="AF862" s="107"/>
      <c r="IM862" s="74"/>
    </row>
    <row r="863" spans="1:247" ht="12.75" customHeight="1" x14ac:dyDescent="0.2">
      <c r="A863" s="101"/>
      <c r="D863" s="9"/>
      <c r="AF863" s="107"/>
      <c r="IM863" s="74"/>
    </row>
    <row r="864" spans="1:247" ht="12.75" customHeight="1" x14ac:dyDescent="0.2">
      <c r="A864" s="101"/>
      <c r="D864" s="9"/>
      <c r="AF864" s="107"/>
      <c r="IM864" s="74"/>
    </row>
    <row r="865" spans="1:247" ht="12.75" customHeight="1" x14ac:dyDescent="0.2">
      <c r="A865" s="101"/>
      <c r="D865" s="9"/>
      <c r="AF865" s="107"/>
      <c r="IM865" s="74"/>
    </row>
    <row r="866" spans="1:247" ht="12.75" customHeight="1" x14ac:dyDescent="0.2">
      <c r="A866" s="101"/>
      <c r="D866" s="9"/>
      <c r="AF866" s="107"/>
      <c r="IM866" s="74"/>
    </row>
    <row r="867" spans="1:247" ht="12.75" customHeight="1" x14ac:dyDescent="0.2">
      <c r="A867" s="101"/>
      <c r="D867" s="9"/>
      <c r="AF867" s="107"/>
      <c r="IM867" s="74"/>
    </row>
    <row r="868" spans="1:247" ht="12.75" customHeight="1" x14ac:dyDescent="0.2">
      <c r="A868" s="101"/>
      <c r="D868" s="9"/>
      <c r="AF868" s="107"/>
      <c r="IM868" s="74"/>
    </row>
    <row r="869" spans="1:247" ht="12.75" customHeight="1" x14ac:dyDescent="0.2">
      <c r="A869" s="101"/>
      <c r="D869" s="9"/>
      <c r="AF869" s="107"/>
      <c r="IM869" s="74"/>
    </row>
    <row r="870" spans="1:247" ht="12.75" customHeight="1" x14ac:dyDescent="0.2">
      <c r="A870" s="101"/>
      <c r="D870" s="9"/>
      <c r="AF870" s="107"/>
      <c r="IM870" s="74"/>
    </row>
    <row r="871" spans="1:247" ht="12.75" customHeight="1" x14ac:dyDescent="0.2">
      <c r="A871" s="101"/>
      <c r="D871" s="9"/>
      <c r="AF871" s="107"/>
      <c r="IM871" s="74"/>
    </row>
    <row r="872" spans="1:247" ht="12.75" customHeight="1" x14ac:dyDescent="0.2">
      <c r="A872" s="101"/>
      <c r="D872" s="9"/>
      <c r="AF872" s="107"/>
      <c r="IM872" s="74"/>
    </row>
    <row r="873" spans="1:247" ht="12.75" customHeight="1" x14ac:dyDescent="0.2">
      <c r="A873" s="101"/>
      <c r="D873" s="9"/>
      <c r="AF873" s="107"/>
      <c r="IM873" s="74"/>
    </row>
    <row r="874" spans="1:247" ht="12.75" customHeight="1" x14ac:dyDescent="0.2">
      <c r="A874" s="101"/>
      <c r="D874" s="9"/>
      <c r="AF874" s="107"/>
      <c r="IM874" s="74"/>
    </row>
    <row r="875" spans="1:247" ht="12.75" customHeight="1" x14ac:dyDescent="0.2">
      <c r="A875" s="101"/>
      <c r="D875" s="9"/>
      <c r="AF875" s="107"/>
      <c r="IM875" s="74"/>
    </row>
    <row r="876" spans="1:247" ht="12.75" customHeight="1" x14ac:dyDescent="0.2">
      <c r="A876" s="101"/>
      <c r="D876" s="9"/>
      <c r="AF876" s="107"/>
      <c r="IM876" s="74"/>
    </row>
    <row r="877" spans="1:247" ht="12.75" customHeight="1" x14ac:dyDescent="0.2">
      <c r="A877" s="101"/>
      <c r="D877" s="9"/>
      <c r="AF877" s="107"/>
      <c r="IM877" s="74"/>
    </row>
    <row r="878" spans="1:247" ht="12.75" customHeight="1" x14ac:dyDescent="0.2">
      <c r="A878" s="101"/>
      <c r="D878" s="9"/>
      <c r="AF878" s="107"/>
      <c r="IM878" s="74"/>
    </row>
    <row r="879" spans="1:247" ht="12.75" customHeight="1" x14ac:dyDescent="0.2">
      <c r="A879" s="101"/>
      <c r="D879" s="9"/>
      <c r="AF879" s="107"/>
      <c r="IM879" s="74"/>
    </row>
    <row r="880" spans="1:247" ht="12.75" customHeight="1" x14ac:dyDescent="0.2">
      <c r="A880" s="101"/>
      <c r="D880" s="9"/>
      <c r="AF880" s="107"/>
      <c r="IM880" s="74"/>
    </row>
    <row r="881" spans="1:247" ht="12.75" customHeight="1" x14ac:dyDescent="0.2">
      <c r="A881" s="101"/>
      <c r="D881" s="9"/>
      <c r="AF881" s="107"/>
      <c r="IM881" s="74"/>
    </row>
    <row r="882" spans="1:247" ht="12.75" customHeight="1" x14ac:dyDescent="0.2">
      <c r="A882" s="101"/>
      <c r="D882" s="9"/>
      <c r="AF882" s="107"/>
      <c r="IM882" s="74"/>
    </row>
    <row r="883" spans="1:247" ht="12.75" customHeight="1" x14ac:dyDescent="0.2">
      <c r="A883" s="101"/>
      <c r="D883" s="9"/>
      <c r="AF883" s="107"/>
      <c r="IM883" s="74"/>
    </row>
    <row r="884" spans="1:247" ht="12.75" customHeight="1" x14ac:dyDescent="0.2">
      <c r="A884" s="101"/>
      <c r="D884" s="9"/>
      <c r="AF884" s="107"/>
      <c r="IM884" s="74"/>
    </row>
    <row r="885" spans="1:247" ht="12.75" customHeight="1" x14ac:dyDescent="0.2">
      <c r="A885" s="101"/>
      <c r="D885" s="9"/>
      <c r="AF885" s="107"/>
      <c r="IM885" s="74"/>
    </row>
    <row r="886" spans="1:247" ht="12.75" customHeight="1" x14ac:dyDescent="0.2">
      <c r="A886" s="101"/>
      <c r="D886" s="9"/>
      <c r="AF886" s="107"/>
      <c r="IM886" s="74"/>
    </row>
    <row r="887" spans="1:247" ht="12.75" customHeight="1" x14ac:dyDescent="0.2">
      <c r="A887" s="101"/>
      <c r="D887" s="9"/>
      <c r="AF887" s="107"/>
      <c r="IM887" s="74"/>
    </row>
    <row r="888" spans="1:247" ht="12.75" customHeight="1" x14ac:dyDescent="0.2">
      <c r="A888" s="101"/>
      <c r="D888" s="9"/>
      <c r="AF888" s="107"/>
      <c r="IM888" s="74"/>
    </row>
    <row r="889" spans="1:247" ht="12.75" customHeight="1" x14ac:dyDescent="0.2">
      <c r="A889" s="101"/>
      <c r="D889" s="9"/>
      <c r="AF889" s="107"/>
      <c r="IM889" s="74"/>
    </row>
    <row r="890" spans="1:247" ht="12.75" customHeight="1" x14ac:dyDescent="0.2">
      <c r="A890" s="101"/>
      <c r="D890" s="9"/>
      <c r="AF890" s="107"/>
      <c r="IM890" s="74"/>
    </row>
    <row r="891" spans="1:247" ht="12.75" customHeight="1" x14ac:dyDescent="0.2">
      <c r="A891" s="101"/>
      <c r="D891" s="9"/>
      <c r="AF891" s="107"/>
      <c r="IM891" s="74"/>
    </row>
    <row r="892" spans="1:247" ht="12.75" customHeight="1" x14ac:dyDescent="0.2">
      <c r="A892" s="101"/>
      <c r="D892" s="9"/>
      <c r="AF892" s="107"/>
      <c r="IM892" s="74"/>
    </row>
    <row r="893" spans="1:247" ht="12.75" customHeight="1" x14ac:dyDescent="0.2">
      <c r="A893" s="101"/>
      <c r="D893" s="9"/>
      <c r="AF893" s="107"/>
      <c r="IM893" s="74"/>
    </row>
    <row r="894" spans="1:247" ht="12.75" customHeight="1" x14ac:dyDescent="0.2">
      <c r="A894" s="101"/>
      <c r="D894" s="9"/>
      <c r="AF894" s="107"/>
      <c r="IM894" s="74"/>
    </row>
    <row r="895" spans="1:247" ht="12.75" customHeight="1" x14ac:dyDescent="0.2">
      <c r="A895" s="101"/>
      <c r="D895" s="9"/>
      <c r="AF895" s="107"/>
      <c r="IM895" s="74"/>
    </row>
    <row r="896" spans="1:247" ht="12.75" customHeight="1" x14ac:dyDescent="0.2">
      <c r="A896" s="101"/>
      <c r="D896" s="9"/>
      <c r="AF896" s="107"/>
      <c r="IM896" s="74"/>
    </row>
    <row r="897" spans="1:247" ht="12.75" customHeight="1" x14ac:dyDescent="0.2">
      <c r="A897" s="101"/>
      <c r="D897" s="9"/>
      <c r="AF897" s="107"/>
      <c r="IM897" s="74"/>
    </row>
    <row r="898" spans="1:247" ht="12.75" customHeight="1" x14ac:dyDescent="0.2">
      <c r="A898" s="101"/>
      <c r="D898" s="9"/>
      <c r="AF898" s="107"/>
      <c r="IM898" s="74"/>
    </row>
    <row r="899" spans="1:247" ht="12.75" customHeight="1" x14ac:dyDescent="0.2">
      <c r="A899" s="101"/>
      <c r="D899" s="9"/>
      <c r="AF899" s="107"/>
      <c r="IM899" s="74"/>
    </row>
    <row r="900" spans="1:247" ht="12.75" customHeight="1" x14ac:dyDescent="0.2">
      <c r="A900" s="101"/>
      <c r="D900" s="9"/>
      <c r="AF900" s="107"/>
      <c r="IM900" s="74"/>
    </row>
    <row r="901" spans="1:247" ht="12.75" customHeight="1" x14ac:dyDescent="0.2">
      <c r="A901" s="101"/>
      <c r="D901" s="9"/>
      <c r="AF901" s="107"/>
      <c r="IM901" s="74"/>
    </row>
    <row r="902" spans="1:247" ht="12.75" customHeight="1" x14ac:dyDescent="0.2">
      <c r="A902" s="101"/>
      <c r="D902" s="9"/>
      <c r="AF902" s="107"/>
      <c r="IM902" s="74"/>
    </row>
    <row r="903" spans="1:247" ht="12.75" customHeight="1" x14ac:dyDescent="0.2">
      <c r="A903" s="101"/>
      <c r="D903" s="9"/>
      <c r="AF903" s="107"/>
      <c r="IM903" s="74"/>
    </row>
    <row r="904" spans="1:247" ht="12.75" customHeight="1" x14ac:dyDescent="0.2">
      <c r="A904" s="101"/>
      <c r="D904" s="9"/>
      <c r="AF904" s="107"/>
      <c r="IM904" s="74"/>
    </row>
    <row r="905" spans="1:247" ht="12.75" customHeight="1" x14ac:dyDescent="0.2">
      <c r="A905" s="101"/>
      <c r="D905" s="9"/>
      <c r="AF905" s="107"/>
      <c r="IM905" s="74"/>
    </row>
    <row r="906" spans="1:247" ht="12.75" customHeight="1" x14ac:dyDescent="0.2">
      <c r="A906" s="101"/>
      <c r="D906" s="9"/>
      <c r="AF906" s="107"/>
      <c r="IM906" s="74"/>
    </row>
    <row r="907" spans="1:247" ht="12.75" customHeight="1" x14ac:dyDescent="0.2">
      <c r="A907" s="101"/>
      <c r="D907" s="9"/>
      <c r="AF907" s="107"/>
      <c r="IM907" s="74"/>
    </row>
    <row r="908" spans="1:247" ht="12.75" customHeight="1" x14ac:dyDescent="0.2">
      <c r="A908" s="101"/>
      <c r="D908" s="9"/>
      <c r="AF908" s="107"/>
      <c r="IM908" s="74"/>
    </row>
    <row r="909" spans="1:247" ht="12.75" customHeight="1" x14ac:dyDescent="0.2">
      <c r="A909" s="101"/>
      <c r="D909" s="9"/>
      <c r="AF909" s="107"/>
      <c r="IM909" s="74"/>
    </row>
    <row r="910" spans="1:247" ht="12.75" customHeight="1" x14ac:dyDescent="0.2">
      <c r="A910" s="101"/>
      <c r="D910" s="9"/>
      <c r="AF910" s="107"/>
      <c r="IM910" s="74"/>
    </row>
    <row r="911" spans="1:247" ht="12.75" customHeight="1" x14ac:dyDescent="0.2">
      <c r="A911" s="101"/>
      <c r="D911" s="9"/>
      <c r="AF911" s="107"/>
      <c r="IM911" s="74"/>
    </row>
    <row r="912" spans="1:247" ht="12.75" customHeight="1" x14ac:dyDescent="0.2">
      <c r="A912" s="101"/>
      <c r="D912" s="9"/>
      <c r="AF912" s="107"/>
      <c r="IM912" s="74"/>
    </row>
    <row r="913" spans="1:247" ht="12.75" customHeight="1" x14ac:dyDescent="0.2">
      <c r="A913" s="101"/>
      <c r="D913" s="9"/>
      <c r="AF913" s="107"/>
      <c r="IM913" s="74"/>
    </row>
    <row r="914" spans="1:247" ht="12.75" customHeight="1" x14ac:dyDescent="0.2">
      <c r="A914" s="101"/>
      <c r="D914" s="9"/>
      <c r="AF914" s="107"/>
      <c r="IM914" s="74"/>
    </row>
    <row r="915" spans="1:247" ht="12.75" customHeight="1" x14ac:dyDescent="0.2">
      <c r="A915" s="101"/>
      <c r="D915" s="9"/>
      <c r="AF915" s="107"/>
      <c r="IM915" s="74"/>
    </row>
    <row r="916" spans="1:247" ht="12.75" customHeight="1" x14ac:dyDescent="0.2">
      <c r="A916" s="101"/>
      <c r="D916" s="9"/>
      <c r="AF916" s="107"/>
      <c r="IM916" s="74"/>
    </row>
    <row r="917" spans="1:247" ht="12.75" customHeight="1" x14ac:dyDescent="0.2">
      <c r="A917" s="101"/>
      <c r="D917" s="9"/>
      <c r="AF917" s="107"/>
      <c r="IM917" s="74"/>
    </row>
    <row r="918" spans="1:247" ht="12.75" customHeight="1" x14ac:dyDescent="0.2">
      <c r="A918" s="101"/>
      <c r="D918" s="9"/>
      <c r="AF918" s="107"/>
      <c r="IM918" s="74"/>
    </row>
    <row r="919" spans="1:247" ht="12.75" customHeight="1" x14ac:dyDescent="0.2">
      <c r="A919" s="101"/>
      <c r="D919" s="9"/>
      <c r="AF919" s="107"/>
      <c r="IM919" s="74"/>
    </row>
    <row r="920" spans="1:247" ht="12.75" customHeight="1" x14ac:dyDescent="0.2">
      <c r="A920" s="101"/>
      <c r="D920" s="9"/>
      <c r="AF920" s="107"/>
      <c r="IM920" s="74"/>
    </row>
    <row r="921" spans="1:247" ht="12.75" customHeight="1" x14ac:dyDescent="0.2">
      <c r="A921" s="101"/>
      <c r="D921" s="9"/>
      <c r="AF921" s="107"/>
      <c r="IM921" s="74"/>
    </row>
    <row r="922" spans="1:247" ht="12.75" customHeight="1" x14ac:dyDescent="0.2">
      <c r="A922" s="101"/>
      <c r="D922" s="9"/>
      <c r="AF922" s="107"/>
      <c r="IM922" s="74"/>
    </row>
    <row r="923" spans="1:247" ht="12.75" customHeight="1" x14ac:dyDescent="0.2">
      <c r="A923" s="101"/>
      <c r="D923" s="9"/>
      <c r="AF923" s="107"/>
      <c r="IM923" s="74"/>
    </row>
    <row r="924" spans="1:247" ht="12.75" customHeight="1" x14ac:dyDescent="0.2">
      <c r="A924" s="101"/>
      <c r="D924" s="9"/>
      <c r="AF924" s="107"/>
      <c r="IM924" s="74"/>
    </row>
    <row r="925" spans="1:247" ht="12.75" customHeight="1" x14ac:dyDescent="0.2">
      <c r="A925" s="101"/>
      <c r="D925" s="9"/>
      <c r="AF925" s="107"/>
      <c r="IM925" s="74"/>
    </row>
    <row r="926" spans="1:247" ht="12.75" customHeight="1" x14ac:dyDescent="0.2">
      <c r="A926" s="101"/>
      <c r="D926" s="9"/>
      <c r="AF926" s="107"/>
      <c r="IM926" s="74"/>
    </row>
    <row r="927" spans="1:247" ht="12.75" customHeight="1" x14ac:dyDescent="0.2">
      <c r="A927" s="101"/>
      <c r="D927" s="9"/>
      <c r="AF927" s="107"/>
      <c r="IM927" s="74"/>
    </row>
    <row r="928" spans="1:247" ht="12.75" customHeight="1" x14ac:dyDescent="0.2">
      <c r="A928" s="101"/>
      <c r="D928" s="9"/>
      <c r="AF928" s="107"/>
      <c r="IM928" s="74"/>
    </row>
    <row r="929" spans="1:247" ht="12.75" customHeight="1" x14ac:dyDescent="0.2">
      <c r="A929" s="101"/>
      <c r="D929" s="9"/>
      <c r="AF929" s="107"/>
      <c r="IM929" s="74"/>
    </row>
    <row r="930" spans="1:247" ht="12.75" customHeight="1" x14ac:dyDescent="0.2">
      <c r="A930" s="101"/>
      <c r="D930" s="9"/>
      <c r="AF930" s="107"/>
      <c r="IM930" s="74"/>
    </row>
    <row r="931" spans="1:247" ht="12.75" customHeight="1" x14ac:dyDescent="0.2">
      <c r="A931" s="101"/>
      <c r="D931" s="9"/>
      <c r="AF931" s="107"/>
      <c r="IM931" s="74"/>
    </row>
    <row r="932" spans="1:247" ht="12.75" customHeight="1" x14ac:dyDescent="0.2">
      <c r="A932" s="101"/>
      <c r="D932" s="9"/>
      <c r="AF932" s="107"/>
      <c r="IM932" s="74"/>
    </row>
    <row r="933" spans="1:247" ht="12.75" customHeight="1" x14ac:dyDescent="0.2">
      <c r="A933" s="101"/>
      <c r="D933" s="9"/>
      <c r="AF933" s="107"/>
      <c r="IM933" s="74"/>
    </row>
    <row r="934" spans="1:247" ht="12.75" customHeight="1" x14ac:dyDescent="0.2">
      <c r="A934" s="101"/>
      <c r="D934" s="9"/>
      <c r="AF934" s="107"/>
      <c r="IM934" s="74"/>
    </row>
    <row r="935" spans="1:247" ht="12.75" customHeight="1" x14ac:dyDescent="0.2">
      <c r="A935" s="101"/>
      <c r="D935" s="9"/>
      <c r="AF935" s="107"/>
      <c r="IM935" s="74"/>
    </row>
    <row r="936" spans="1:247" ht="12.75" customHeight="1" x14ac:dyDescent="0.2">
      <c r="A936" s="101"/>
      <c r="D936" s="9"/>
      <c r="AF936" s="107"/>
      <c r="IM936" s="74"/>
    </row>
    <row r="937" spans="1:247" ht="12.75" customHeight="1" x14ac:dyDescent="0.2">
      <c r="A937" s="101"/>
      <c r="D937" s="9"/>
      <c r="AF937" s="107"/>
      <c r="IM937" s="74"/>
    </row>
    <row r="938" spans="1:247" ht="12.75" customHeight="1" x14ac:dyDescent="0.2">
      <c r="A938" s="101"/>
      <c r="D938" s="9"/>
      <c r="AF938" s="107"/>
      <c r="IM938" s="74"/>
    </row>
    <row r="939" spans="1:247" ht="12.75" customHeight="1" x14ac:dyDescent="0.2">
      <c r="A939" s="101"/>
      <c r="D939" s="9"/>
      <c r="AF939" s="107"/>
      <c r="IM939" s="74"/>
    </row>
    <row r="940" spans="1:247" ht="12.75" customHeight="1" x14ac:dyDescent="0.2">
      <c r="A940" s="101"/>
      <c r="D940" s="9"/>
      <c r="AF940" s="107"/>
      <c r="IM940" s="74"/>
    </row>
    <row r="941" spans="1:247" ht="12.75" customHeight="1" x14ac:dyDescent="0.2">
      <c r="A941" s="101"/>
      <c r="D941" s="9"/>
      <c r="AF941" s="107"/>
      <c r="IM941" s="74"/>
    </row>
    <row r="942" spans="1:247" ht="12.75" customHeight="1" x14ac:dyDescent="0.2">
      <c r="A942" s="101"/>
      <c r="D942" s="9"/>
      <c r="AF942" s="107"/>
      <c r="IM942" s="74"/>
    </row>
    <row r="943" spans="1:247" ht="12.75" customHeight="1" x14ac:dyDescent="0.2">
      <c r="A943" s="101"/>
      <c r="D943" s="9"/>
      <c r="AF943" s="107"/>
      <c r="IM943" s="74"/>
    </row>
    <row r="944" spans="1:247" ht="12.75" customHeight="1" x14ac:dyDescent="0.2">
      <c r="A944" s="101"/>
      <c r="D944" s="9"/>
      <c r="AF944" s="107"/>
      <c r="IM944" s="74"/>
    </row>
    <row r="945" spans="1:247" ht="12.75" customHeight="1" x14ac:dyDescent="0.2">
      <c r="A945" s="101"/>
      <c r="D945" s="9"/>
      <c r="AF945" s="107"/>
      <c r="IM945" s="74"/>
    </row>
    <row r="946" spans="1:247" ht="12.75" customHeight="1" x14ac:dyDescent="0.2">
      <c r="A946" s="101"/>
      <c r="D946" s="9"/>
      <c r="AF946" s="107"/>
      <c r="IM946" s="74"/>
    </row>
    <row r="947" spans="1:247" ht="12.75" customHeight="1" x14ac:dyDescent="0.2">
      <c r="A947" s="101"/>
      <c r="D947" s="9"/>
      <c r="AF947" s="107"/>
      <c r="IM947" s="74"/>
    </row>
    <row r="948" spans="1:247" ht="12.75" customHeight="1" x14ac:dyDescent="0.2">
      <c r="A948" s="101"/>
      <c r="D948" s="9"/>
      <c r="AF948" s="107"/>
      <c r="IM948" s="74"/>
    </row>
    <row r="949" spans="1:247" ht="12.75" customHeight="1" x14ac:dyDescent="0.2">
      <c r="A949" s="101"/>
      <c r="D949" s="9"/>
      <c r="AF949" s="107"/>
      <c r="IM949" s="74"/>
    </row>
    <row r="950" spans="1:247" ht="12.75" customHeight="1" x14ac:dyDescent="0.2">
      <c r="A950" s="101"/>
      <c r="D950" s="9"/>
      <c r="AF950" s="107"/>
      <c r="IM950" s="74"/>
    </row>
    <row r="951" spans="1:247" ht="12.75" customHeight="1" x14ac:dyDescent="0.2">
      <c r="A951" s="101"/>
      <c r="D951" s="9"/>
      <c r="AF951" s="107"/>
      <c r="IM951" s="74"/>
    </row>
    <row r="952" spans="1:247" ht="12.75" customHeight="1" x14ac:dyDescent="0.2">
      <c r="A952" s="101"/>
      <c r="D952" s="9"/>
      <c r="AF952" s="107"/>
      <c r="IM952" s="74"/>
    </row>
    <row r="953" spans="1:247" ht="12.75" customHeight="1" x14ac:dyDescent="0.2">
      <c r="A953" s="101"/>
      <c r="D953" s="9"/>
      <c r="AF953" s="107"/>
      <c r="IM953" s="74"/>
    </row>
    <row r="954" spans="1:247" ht="12.75" customHeight="1" x14ac:dyDescent="0.2">
      <c r="A954" s="101"/>
      <c r="D954" s="9"/>
      <c r="AF954" s="107"/>
      <c r="IM954" s="74"/>
    </row>
    <row r="955" spans="1:247" ht="12.75" customHeight="1" x14ac:dyDescent="0.2">
      <c r="A955" s="101"/>
      <c r="D955" s="9"/>
      <c r="AF955" s="107"/>
      <c r="IM955" s="74"/>
    </row>
    <row r="956" spans="1:247" ht="12.75" customHeight="1" x14ac:dyDescent="0.2">
      <c r="A956" s="101"/>
      <c r="D956" s="9"/>
      <c r="AF956" s="107"/>
      <c r="IM956" s="74"/>
    </row>
    <row r="957" spans="1:247" ht="12.75" customHeight="1" x14ac:dyDescent="0.2">
      <c r="A957" s="101"/>
      <c r="D957" s="9"/>
      <c r="AF957" s="107"/>
      <c r="IM957" s="74"/>
    </row>
    <row r="958" spans="1:247" ht="12.75" customHeight="1" x14ac:dyDescent="0.2">
      <c r="A958" s="101"/>
      <c r="D958" s="9"/>
      <c r="AF958" s="107"/>
      <c r="IM958" s="74"/>
    </row>
    <row r="959" spans="1:247" ht="12.75" customHeight="1" x14ac:dyDescent="0.2">
      <c r="A959" s="101"/>
      <c r="D959" s="9"/>
      <c r="AF959" s="107"/>
      <c r="IM959" s="74"/>
    </row>
    <row r="960" spans="1:247" ht="12.75" customHeight="1" x14ac:dyDescent="0.2">
      <c r="A960" s="101"/>
      <c r="D960" s="9"/>
      <c r="AF960" s="107"/>
      <c r="IM960" s="74"/>
    </row>
    <row r="961" spans="1:247" ht="12.75" customHeight="1" x14ac:dyDescent="0.2">
      <c r="A961" s="101"/>
      <c r="D961" s="9"/>
      <c r="AF961" s="107"/>
      <c r="IM961" s="74"/>
    </row>
    <row r="962" spans="1:247" ht="12.75" customHeight="1" x14ac:dyDescent="0.2">
      <c r="A962" s="101"/>
      <c r="D962" s="9"/>
      <c r="AF962" s="107"/>
      <c r="IM962" s="74"/>
    </row>
    <row r="963" spans="1:247" ht="12.75" customHeight="1" x14ac:dyDescent="0.2">
      <c r="A963" s="101"/>
      <c r="D963" s="9"/>
      <c r="AF963" s="107"/>
      <c r="IM963" s="74"/>
    </row>
    <row r="964" spans="1:247" ht="12.75" customHeight="1" x14ac:dyDescent="0.2">
      <c r="A964" s="101"/>
      <c r="D964" s="9"/>
      <c r="AF964" s="107"/>
      <c r="IM964" s="74"/>
    </row>
    <row r="965" spans="1:247" ht="12.75" customHeight="1" x14ac:dyDescent="0.2">
      <c r="A965" s="101"/>
      <c r="D965" s="9"/>
      <c r="AF965" s="107"/>
      <c r="IM965" s="74"/>
    </row>
    <row r="966" spans="1:247" ht="12.75" customHeight="1" x14ac:dyDescent="0.2">
      <c r="A966" s="101"/>
      <c r="D966" s="9"/>
      <c r="AF966" s="107"/>
      <c r="IM966" s="74"/>
    </row>
    <row r="967" spans="1:247" ht="12.75" customHeight="1" x14ac:dyDescent="0.2">
      <c r="A967" s="101"/>
      <c r="D967" s="9"/>
      <c r="AF967" s="107"/>
      <c r="IM967" s="74"/>
    </row>
    <row r="968" spans="1:247" ht="12.75" customHeight="1" x14ac:dyDescent="0.2">
      <c r="A968" s="101"/>
      <c r="D968" s="9"/>
      <c r="AF968" s="107"/>
      <c r="IM968" s="74"/>
    </row>
    <row r="969" spans="1:247" ht="12.75" customHeight="1" x14ac:dyDescent="0.2">
      <c r="A969" s="101"/>
      <c r="D969" s="9"/>
      <c r="AF969" s="107"/>
      <c r="IM969" s="74"/>
    </row>
    <row r="970" spans="1:247" ht="12.75" customHeight="1" x14ac:dyDescent="0.2">
      <c r="A970" s="101"/>
      <c r="D970" s="9"/>
      <c r="AF970" s="107"/>
      <c r="IM970" s="74"/>
    </row>
    <row r="971" spans="1:247" ht="12.75" customHeight="1" x14ac:dyDescent="0.2">
      <c r="A971" s="101"/>
      <c r="D971" s="9"/>
      <c r="AF971" s="107"/>
      <c r="IM971" s="74"/>
    </row>
    <row r="972" spans="1:247" ht="12.75" customHeight="1" x14ac:dyDescent="0.2">
      <c r="A972" s="101"/>
      <c r="D972" s="9"/>
      <c r="AF972" s="107"/>
      <c r="IM972" s="74"/>
    </row>
    <row r="973" spans="1:247" ht="12.75" customHeight="1" x14ac:dyDescent="0.2">
      <c r="A973" s="101"/>
      <c r="D973" s="9"/>
      <c r="AF973" s="107"/>
      <c r="IM973" s="74"/>
    </row>
    <row r="974" spans="1:247" ht="12.75" customHeight="1" x14ac:dyDescent="0.2">
      <c r="A974" s="101"/>
      <c r="D974" s="9"/>
      <c r="AF974" s="107"/>
      <c r="IM974" s="74"/>
    </row>
    <row r="975" spans="1:247" ht="12.75" customHeight="1" x14ac:dyDescent="0.2">
      <c r="A975" s="101"/>
      <c r="D975" s="9"/>
      <c r="AF975" s="107"/>
      <c r="IM975" s="74"/>
    </row>
    <row r="976" spans="1:247" ht="12.75" customHeight="1" x14ac:dyDescent="0.2">
      <c r="A976" s="101"/>
      <c r="D976" s="9"/>
      <c r="AF976" s="107"/>
      <c r="IM976" s="74"/>
    </row>
    <row r="977" spans="1:247" ht="12.75" customHeight="1" x14ac:dyDescent="0.2">
      <c r="A977" s="101"/>
      <c r="D977" s="9"/>
      <c r="AF977" s="107"/>
      <c r="IM977" s="74"/>
    </row>
    <row r="978" spans="1:247" ht="12.75" customHeight="1" x14ac:dyDescent="0.2">
      <c r="A978" s="101"/>
      <c r="D978" s="9"/>
      <c r="AF978" s="107"/>
      <c r="IM978" s="74"/>
    </row>
    <row r="979" spans="1:247" ht="12.75" customHeight="1" x14ac:dyDescent="0.2">
      <c r="A979" s="101"/>
      <c r="D979" s="9"/>
      <c r="AF979" s="107"/>
      <c r="IM979" s="74"/>
    </row>
    <row r="980" spans="1:247" ht="12.75" customHeight="1" x14ac:dyDescent="0.2">
      <c r="A980" s="101"/>
      <c r="D980" s="9"/>
      <c r="AF980" s="107"/>
      <c r="IM980" s="74"/>
    </row>
    <row r="981" spans="1:247" ht="12.75" customHeight="1" x14ac:dyDescent="0.2">
      <c r="A981" s="101"/>
      <c r="D981" s="9"/>
      <c r="AF981" s="107"/>
      <c r="IM981" s="74"/>
    </row>
    <row r="982" spans="1:247" ht="12.75" customHeight="1" x14ac:dyDescent="0.2">
      <c r="A982" s="101"/>
      <c r="D982" s="9"/>
      <c r="AF982" s="107"/>
      <c r="IM982" s="74"/>
    </row>
    <row r="983" spans="1:247" ht="12.75" customHeight="1" x14ac:dyDescent="0.2">
      <c r="A983" s="101"/>
      <c r="D983" s="9"/>
      <c r="AF983" s="107"/>
      <c r="IM983" s="74"/>
    </row>
    <row r="984" spans="1:247" ht="12.75" customHeight="1" x14ac:dyDescent="0.2">
      <c r="A984" s="101"/>
      <c r="D984" s="9"/>
      <c r="AF984" s="107"/>
      <c r="IM984" s="74"/>
    </row>
    <row r="985" spans="1:247" ht="12.75" customHeight="1" x14ac:dyDescent="0.2">
      <c r="A985" s="101"/>
      <c r="D985" s="9"/>
      <c r="AF985" s="107"/>
      <c r="IM985" s="74"/>
    </row>
    <row r="986" spans="1:247" ht="12.75" customHeight="1" x14ac:dyDescent="0.2">
      <c r="A986" s="101"/>
      <c r="D986" s="9"/>
      <c r="AF986" s="107"/>
      <c r="IM986" s="74"/>
    </row>
    <row r="987" spans="1:247" ht="12.75" customHeight="1" x14ac:dyDescent="0.2">
      <c r="A987" s="101"/>
      <c r="D987" s="9"/>
      <c r="AF987" s="107"/>
      <c r="IM987" s="74"/>
    </row>
    <row r="988" spans="1:247" ht="12.75" customHeight="1" x14ac:dyDescent="0.2">
      <c r="A988" s="101"/>
      <c r="D988" s="9"/>
      <c r="AF988" s="107"/>
      <c r="IM988" s="74"/>
    </row>
    <row r="989" spans="1:247" ht="12.75" customHeight="1" x14ac:dyDescent="0.2">
      <c r="A989" s="101"/>
      <c r="D989" s="9"/>
      <c r="AF989" s="107"/>
      <c r="IM989" s="74"/>
    </row>
    <row r="990" spans="1:247" ht="12.75" customHeight="1" x14ac:dyDescent="0.2">
      <c r="A990" s="101"/>
      <c r="D990" s="9"/>
      <c r="AF990" s="107"/>
      <c r="IM990" s="74"/>
    </row>
    <row r="991" spans="1:247" ht="12.75" customHeight="1" x14ac:dyDescent="0.2">
      <c r="A991" s="101"/>
      <c r="D991" s="9"/>
      <c r="AF991" s="107"/>
      <c r="IM991" s="74"/>
    </row>
    <row r="992" spans="1:247" ht="12.75" customHeight="1" x14ac:dyDescent="0.2">
      <c r="A992" s="101"/>
      <c r="D992" s="9"/>
      <c r="AF992" s="107"/>
      <c r="IM992" s="74"/>
    </row>
    <row r="993" spans="1:247" ht="12.75" customHeight="1" x14ac:dyDescent="0.2">
      <c r="A993" s="101"/>
      <c r="D993" s="9"/>
      <c r="AF993" s="107"/>
      <c r="IM993" s="74"/>
    </row>
    <row r="994" spans="1:247" ht="12.75" customHeight="1" x14ac:dyDescent="0.2">
      <c r="A994" s="101"/>
      <c r="D994" s="9"/>
      <c r="AF994" s="107"/>
      <c r="IM994" s="74"/>
    </row>
    <row r="995" spans="1:247" ht="12.75" customHeight="1" x14ac:dyDescent="0.2">
      <c r="A995" s="101"/>
      <c r="D995" s="9"/>
      <c r="AF995" s="107"/>
      <c r="IM995" s="74"/>
    </row>
    <row r="996" spans="1:247" ht="12.75" customHeight="1" x14ac:dyDescent="0.2">
      <c r="A996" s="101"/>
      <c r="D996" s="9"/>
      <c r="AF996" s="107"/>
      <c r="IM996" s="74"/>
    </row>
    <row r="997" spans="1:247" ht="12.75" customHeight="1" x14ac:dyDescent="0.2">
      <c r="A997" s="101"/>
      <c r="D997" s="9"/>
      <c r="AF997" s="107"/>
      <c r="IM997" s="74"/>
    </row>
    <row r="998" spans="1:247" ht="12.75" customHeight="1" x14ac:dyDescent="0.2">
      <c r="A998" s="101"/>
      <c r="D998" s="9"/>
      <c r="AF998" s="107"/>
      <c r="IM998" s="74"/>
    </row>
    <row r="999" spans="1:247" ht="12.75" customHeight="1" x14ac:dyDescent="0.2">
      <c r="A999" s="101"/>
      <c r="D999" s="9"/>
      <c r="AF999" s="107"/>
      <c r="IM999" s="74"/>
    </row>
    <row r="1000" spans="1:247" ht="12.75" customHeight="1" x14ac:dyDescent="0.2">
      <c r="A1000" s="101"/>
      <c r="D1000" s="9"/>
      <c r="AF1000" s="107"/>
      <c r="IM1000" s="74"/>
    </row>
  </sheetData>
  <sortState ref="A3:IM20">
    <sortCondition ref="E3:E20"/>
    <sortCondition ref="F3:F20"/>
    <sortCondition ref="L3:L20"/>
  </sortState>
  <mergeCells count="23">
    <mergeCell ref="A1:F1"/>
    <mergeCell ref="J1:K1"/>
    <mergeCell ref="L1:P1"/>
    <mergeCell ref="AT1:BE1"/>
    <mergeCell ref="BF1:BP1"/>
    <mergeCell ref="HF1:HP1"/>
    <mergeCell ref="IB1:IL1"/>
    <mergeCell ref="HQ1:IA1"/>
    <mergeCell ref="AG1:AS1"/>
    <mergeCell ref="Q1:AF1"/>
    <mergeCell ref="BQ1:CC1"/>
    <mergeCell ref="CD1:CN1"/>
    <mergeCell ref="CO1:CY1"/>
    <mergeCell ref="ER1:FB1"/>
    <mergeCell ref="FC1:FM1"/>
    <mergeCell ref="EG1:EQ1"/>
    <mergeCell ref="DV1:EF1"/>
    <mergeCell ref="GU1:HE1"/>
    <mergeCell ref="GJ1:GT1"/>
    <mergeCell ref="FN1:FX1"/>
    <mergeCell ref="FY1:GI1"/>
    <mergeCell ref="CZ1:DJ1"/>
    <mergeCell ref="DK1:DU1"/>
  </mergeCells>
  <pageMargins left="0.25" right="0.25" top="0.5" bottom="0.25" header="0" footer="0"/>
  <pageSetup paperSize="5" pageOrder="overThenDown" orientation="landscape"/>
  <headerFooter>
    <oddHeader>&amp;RIDPA Match Scoring Spreadsheet (X-Large)</oddHeader>
  </headerFooter>
  <colBreaks count="11" manualBreakCount="11">
    <brk id="32" man="1"/>
    <brk id="224" man="1"/>
    <brk id="16" man="1"/>
    <brk id="114" man="1"/>
    <brk id="180" man="1"/>
    <brk id="68" man="1"/>
    <brk id="136" man="1"/>
    <brk id="202" man="1"/>
    <brk id="92" man="1"/>
    <brk id="45" man="1"/>
    <brk id="1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7</v>
      </c>
      <c r="B1" s="6">
        <v>0</v>
      </c>
      <c r="C1" s="8" t="s">
        <v>10</v>
      </c>
    </row>
    <row r="2" spans="1:3" ht="12.75" customHeight="1" x14ac:dyDescent="0.2">
      <c r="A2" s="4" t="s">
        <v>12</v>
      </c>
      <c r="B2" s="6">
        <v>1</v>
      </c>
      <c r="C2" s="9" t="s">
        <v>13</v>
      </c>
    </row>
    <row r="3" spans="1:3" ht="12.75" customHeight="1" x14ac:dyDescent="0.2">
      <c r="A3" s="4" t="s">
        <v>15</v>
      </c>
      <c r="B3" s="6">
        <v>2</v>
      </c>
      <c r="C3" s="9" t="s">
        <v>16</v>
      </c>
    </row>
    <row r="4" spans="1:3" ht="12.75" customHeight="1" x14ac:dyDescent="0.2">
      <c r="A4" s="4" t="s">
        <v>17</v>
      </c>
      <c r="B4" s="6">
        <v>3</v>
      </c>
      <c r="C4" s="9" t="s">
        <v>18</v>
      </c>
    </row>
    <row r="5" spans="1:3" ht="12.75" customHeight="1" x14ac:dyDescent="0.2">
      <c r="A5" s="4" t="s">
        <v>19</v>
      </c>
      <c r="B5" s="6">
        <v>4</v>
      </c>
      <c r="C5" s="9" t="s">
        <v>20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21</v>
      </c>
      <c r="B7" s="6">
        <v>0</v>
      </c>
      <c r="C7" s="9" t="s">
        <v>22</v>
      </c>
    </row>
    <row r="8" spans="1:3" ht="12.75" customHeight="1" x14ac:dyDescent="0.2">
      <c r="A8" s="4" t="s">
        <v>23</v>
      </c>
      <c r="B8" s="6">
        <v>1</v>
      </c>
      <c r="C8" s="9"/>
    </row>
    <row r="9" spans="1:3" ht="12.75" customHeight="1" x14ac:dyDescent="0.2">
      <c r="A9" s="4" t="s">
        <v>24</v>
      </c>
      <c r="B9" s="6">
        <v>2</v>
      </c>
    </row>
    <row r="10" spans="1:3" ht="12.75" customHeight="1" x14ac:dyDescent="0.2">
      <c r="A10" s="4" t="s">
        <v>25</v>
      </c>
      <c r="B10" s="6">
        <v>3</v>
      </c>
      <c r="C10" s="9"/>
    </row>
    <row r="11" spans="1:3" ht="12.75" customHeight="1" x14ac:dyDescent="0.2">
      <c r="A11" s="4" t="s">
        <v>27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21</v>
      </c>
      <c r="C13" s="9" t="s">
        <v>28</v>
      </c>
    </row>
    <row r="14" spans="1:3" ht="12.75" customHeight="1" x14ac:dyDescent="0.2">
      <c r="A14" s="10">
        <v>1</v>
      </c>
      <c r="B14" s="4" t="s">
        <v>23</v>
      </c>
      <c r="C14" s="9"/>
    </row>
    <row r="15" spans="1:3" ht="12.75" customHeight="1" x14ac:dyDescent="0.2">
      <c r="A15" s="10">
        <v>2</v>
      </c>
      <c r="B15" s="4" t="s">
        <v>24</v>
      </c>
      <c r="C15" s="9"/>
    </row>
    <row r="16" spans="1:3" ht="12.75" customHeight="1" x14ac:dyDescent="0.2">
      <c r="A16" s="10">
        <v>3</v>
      </c>
      <c r="B16" s="4" t="s">
        <v>25</v>
      </c>
      <c r="C16" s="9"/>
    </row>
    <row r="17" spans="1:3" ht="12.75" customHeight="1" x14ac:dyDescent="0.2">
      <c r="A17" s="10">
        <v>4</v>
      </c>
      <c r="B17" s="11" t="s">
        <v>31</v>
      </c>
      <c r="C17" s="11" t="s">
        <v>33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2">
      <c r="A4" s="5" t="s">
        <v>29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2">
      <c r="A5" s="7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2">
      <c r="A7" s="7" t="s">
        <v>37</v>
      </c>
    </row>
    <row r="8" spans="1:26" ht="12.75" customHeight="1" x14ac:dyDescent="0.2">
      <c r="A8" s="7" t="s">
        <v>38</v>
      </c>
    </row>
    <row r="9" spans="1:26" ht="12.75" customHeight="1" x14ac:dyDescent="0.2">
      <c r="A9" s="7" t="s">
        <v>39</v>
      </c>
    </row>
    <row r="10" spans="1:26" ht="12.75" customHeight="1" x14ac:dyDescent="0.2">
      <c r="A10" s="7" t="s">
        <v>41</v>
      </c>
    </row>
    <row r="11" spans="1:26" ht="12.75" customHeight="1" x14ac:dyDescent="0.2">
      <c r="A11" s="7" t="s">
        <v>42</v>
      </c>
    </row>
    <row r="12" spans="1:26" ht="12.75" customHeight="1" x14ac:dyDescent="0.2">
      <c r="A12" s="7" t="s">
        <v>43</v>
      </c>
    </row>
    <row r="13" spans="1:26" ht="12.75" customHeight="1" x14ac:dyDescent="0.2">
      <c r="A13" s="7" t="s">
        <v>44</v>
      </c>
    </row>
    <row r="14" spans="1:26" ht="12.75" customHeight="1" x14ac:dyDescent="0.2">
      <c r="A14" s="7" t="s">
        <v>45</v>
      </c>
    </row>
    <row r="15" spans="1:26" ht="12.75" customHeight="1" x14ac:dyDescent="0.2">
      <c r="A15" s="7"/>
    </row>
    <row r="16" spans="1:26" ht="27" customHeight="1" x14ac:dyDescent="0.2">
      <c r="A16" s="7" t="s">
        <v>47</v>
      </c>
    </row>
    <row r="17" spans="1:1" ht="12.75" customHeight="1" x14ac:dyDescent="0.2">
      <c r="A17" s="7"/>
    </row>
    <row r="18" spans="1:1" ht="12.75" customHeight="1" x14ac:dyDescent="0.2">
      <c r="A18" s="7"/>
    </row>
    <row r="19" spans="1:1" ht="12.75" customHeight="1" x14ac:dyDescent="0.2">
      <c r="A19" s="5" t="s">
        <v>48</v>
      </c>
    </row>
    <row r="20" spans="1:1" ht="12.75" customHeight="1" x14ac:dyDescent="0.2">
      <c r="A20" s="5"/>
    </row>
    <row r="21" spans="1:1" ht="12.75" customHeight="1" x14ac:dyDescent="0.2">
      <c r="A21" s="7"/>
    </row>
    <row r="22" spans="1:1" ht="12.75" customHeight="1" x14ac:dyDescent="0.2">
      <c r="A22" s="5" t="s">
        <v>49</v>
      </c>
    </row>
    <row r="23" spans="1:1" ht="12.75" customHeight="1" x14ac:dyDescent="0.2">
      <c r="A23" s="7" t="s">
        <v>37</v>
      </c>
    </row>
    <row r="24" spans="1:1" ht="12.75" customHeight="1" x14ac:dyDescent="0.2">
      <c r="A24" s="7" t="s">
        <v>51</v>
      </c>
    </row>
    <row r="25" spans="1:1" ht="12.75" customHeight="1" x14ac:dyDescent="0.2">
      <c r="A25" s="7" t="s">
        <v>52</v>
      </c>
    </row>
    <row r="26" spans="1:1" ht="12.75" customHeight="1" x14ac:dyDescent="0.2">
      <c r="A26" s="7" t="s">
        <v>53</v>
      </c>
    </row>
    <row r="27" spans="1:1" ht="12.75" customHeight="1" x14ac:dyDescent="0.2">
      <c r="A27" s="7" t="s">
        <v>54</v>
      </c>
    </row>
    <row r="28" spans="1:1" ht="12.75" customHeight="1" x14ac:dyDescent="0.2">
      <c r="A28" s="7" t="s">
        <v>55</v>
      </c>
    </row>
    <row r="29" spans="1:1" ht="12.75" customHeight="1" x14ac:dyDescent="0.2">
      <c r="A29" s="7" t="s">
        <v>56</v>
      </c>
    </row>
    <row r="30" spans="1:1" ht="12.75" customHeight="1" x14ac:dyDescent="0.2">
      <c r="A30" s="7" t="s">
        <v>58</v>
      </c>
    </row>
    <row r="31" spans="1:1" ht="12.75" customHeight="1" x14ac:dyDescent="0.2">
      <c r="A31" s="7" t="s">
        <v>59</v>
      </c>
    </row>
    <row r="32" spans="1:1" ht="12.75" customHeight="1" x14ac:dyDescent="0.2">
      <c r="A32" s="7"/>
    </row>
    <row r="33" spans="1:1" ht="12.75" customHeight="1" x14ac:dyDescent="0.2">
      <c r="A33" s="7"/>
    </row>
    <row r="34" spans="1:1" ht="12.75" customHeight="1" x14ac:dyDescent="0.2">
      <c r="A34" s="7"/>
    </row>
    <row r="35" spans="1:1" ht="12.75" customHeight="1" x14ac:dyDescent="0.2">
      <c r="A35" s="7"/>
    </row>
    <row r="36" spans="1:1" ht="12.75" customHeight="1" x14ac:dyDescent="0.2">
      <c r="A36" s="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Scoresheet</vt:lpstr>
      <vt:lpstr>Sheet2</vt:lpstr>
      <vt:lpstr>Sheet1</vt:lpstr>
      <vt:lpstr>SortLookup</vt:lpstr>
      <vt:lpstr>Help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2019-09-16T12:54:37Z</dcterms:modified>
</cp:coreProperties>
</file>